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firstSheet="4" activeTab="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8" sheetId="7" r:id="rId7"/>
    <sheet name="приложение 7" sheetId="8" r:id="rId8"/>
    <sheet name="приложение 9" sheetId="9" r:id="rId9"/>
    <sheet name="приложение 10" sheetId="10" r:id="rId10"/>
  </sheets>
  <definedNames/>
  <calcPr fullCalcOnLoad="1"/>
</workbook>
</file>

<file path=xl/sharedStrings.xml><?xml version="1.0" encoding="utf-8"?>
<sst xmlns="http://schemas.openxmlformats.org/spreadsheetml/2006/main" count="1473" uniqueCount="424">
  <si>
    <t>Приложение № 01</t>
  </si>
  <si>
    <t>к решению Совета депутатов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</si>
  <si>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</si>
  <si>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2014 год</t>
  </si>
  <si>
    <t>2015 год</t>
  </si>
  <si>
    <t>2016 год</t>
  </si>
  <si>
    <t>Код</t>
  </si>
  <si>
    <t>от ________________№________-рс</t>
  </si>
  <si>
    <t xml:space="preserve">                Приложение № 02</t>
  </si>
  <si>
    <t>Код главы</t>
  </si>
  <si>
    <t>Код группы, подгруппы, статьи и вида источников</t>
  </si>
  <si>
    <t>Наименование</t>
  </si>
  <si>
    <t>(тыс.руб.)</t>
  </si>
  <si>
    <t>от______________№________-рс</t>
  </si>
  <si>
    <t>Приложение № 03</t>
  </si>
  <si>
    <t>к решению Совета дупутатов</t>
  </si>
  <si>
    <t>от __________№ _______-рс</t>
  </si>
  <si>
    <t>Наименование дохода</t>
  </si>
  <si>
    <t>Код бюджетнойклассификации Российской Федерации</t>
  </si>
  <si>
    <t>Бюджет поселения</t>
  </si>
  <si>
    <t>(в процентах)</t>
  </si>
  <si>
    <t>от ___________№_________-рс</t>
  </si>
  <si>
    <t xml:space="preserve">Наименование администратора доходов
бюджета поселения
</t>
  </si>
  <si>
    <t>Код бюджетной классификации Российской Федерации</t>
  </si>
  <si>
    <t xml:space="preserve">админи-
стратора
доходов
</t>
  </si>
  <si>
    <t xml:space="preserve">доходов бюджета поселения
</t>
  </si>
  <si>
    <t>Приложение № 05</t>
  </si>
  <si>
    <t>от ____________№ _________-рс</t>
  </si>
  <si>
    <t>Код бюджетной классификации</t>
  </si>
  <si>
    <t>Наименование кода дохода бюджета</t>
  </si>
  <si>
    <t>000 01 05 00 00 00 0000 000</t>
  </si>
  <si>
    <t>000 01 05 00 00 00 0000 500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</si>
  <si>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</si>
  <si>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</si>
  <si>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</si>
  <si>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</si>
  <si>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</si>
  <si>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</si>
  <si>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</si>
  <si>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</si>
  <si>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</si>
  <si>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</si>
  <si>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</si>
  <si>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</si>
  <si>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</si>
  <si>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</si>
  <si>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</si>
  <si>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</si>
  <si>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000 01 00 00 00 00 0000 000</t>
  </si>
  <si>
    <t xml:space="preserve">Источники внутреннего финансирования дефицита бюджета 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</si>
  <si>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</si>
  <si>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</si>
  <si>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</si>
  <si>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</si>
  <si>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</si>
  <si>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</si>
  <si>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</si>
  <si>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</si>
  <si>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</si>
  <si>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</si>
  <si>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от _____________№________-рс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</si>
  <si>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</si>
  <si>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</si>
  <si>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</si>
  <si>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</si>
  <si>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</si>
  <si>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</si>
  <si>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</si>
  <si>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</si>
  <si>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</si>
  <si>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</si>
  <si>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</si>
  <si>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</si>
  <si>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</si>
  <si>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</si>
  <si>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</si>
  <si>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</si>
  <si>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</si>
  <si>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</si>
  <si>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</si>
  <si>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</si>
  <si>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</si>
  <si>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</si>
  <si>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</si>
  <si>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</si>
  <si>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</si>
  <si>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Другие вопросы в области социальной политики</t>
  </si>
  <si>
    <t>06</t>
  </si>
  <si>
    <t>Физическая культура и спорт</t>
  </si>
  <si>
    <t>11</t>
  </si>
  <si>
    <t>Физическая культура</t>
  </si>
  <si>
    <t>Всего расходов</t>
  </si>
  <si>
    <t>ЦСР</t>
  </si>
  <si>
    <t>ВР</t>
  </si>
  <si>
    <t>от _____________№ __________-рс</t>
  </si>
  <si>
    <t>ВЕД</t>
  </si>
  <si>
    <t>от _____________№__________-рс</t>
  </si>
  <si>
    <t>(тыс.рублей)</t>
  </si>
  <si>
    <t>Изменения на 2015 год(+) увеличение, (-) уменьшение</t>
  </si>
  <si>
    <t>Изменения на 2014 год (+) увеличение, (-) уменьшение</t>
  </si>
  <si>
    <t>121</t>
  </si>
  <si>
    <t>000 00 00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</si>
  <si>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</si>
  <si>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</si>
  <si>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</si>
  <si>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</si>
  <si>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</si>
  <si>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</si>
  <si>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</si>
  <si>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</si>
  <si>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</si>
  <si>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Иные межбюджетные трансферты</t>
  </si>
  <si>
    <t>540</t>
  </si>
  <si>
    <t>Условно утвержденные расходы</t>
  </si>
  <si>
    <t>99</t>
  </si>
  <si>
    <t>Всего</t>
  </si>
  <si>
    <t>В ЧАСТИ НАЛОГОВ НА ПРИБЫЛЬ, ДОХОДЫ</t>
  </si>
  <si>
    <t>1 01 02000 01 0000 110</t>
  </si>
  <si>
    <t>Налог на доходы физических лиц</t>
  </si>
  <si>
    <t>В ЧАСТИ НАЛОГОВ НА СОВОКУПНЫЙ ДОХОД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</si>
  <si>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</si>
  <si>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</si>
  <si>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</si>
  <si>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</si>
  <si>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В ЧАСТИ НАЛОГОВ НА ТОВАРЫ (РАБОТЫ, УСЛУГИ), РЕАЛИЗУЕМЫЕ НА ТЕРРИТОРИИ РОССИЙСКОЙ ФЕДЕРАЦИИ</t>
  </si>
  <si>
    <t>В ЧАСТИ НАЛОГОВ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</si>
  <si>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</si>
  <si>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</si>
  <si>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</si>
  <si>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</si>
  <si>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</si>
  <si>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</si>
  <si>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</si>
  <si>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</si>
  <si>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</si>
  <si>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</si>
  <si>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</si>
  <si>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</si>
  <si>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1 09 04050 00 0000 110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</si>
  <si>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</si>
  <si>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</si>
  <si>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</si>
  <si>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</si>
  <si>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>Доходы от размещения временно свободных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</si>
  <si>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</si>
  <si>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</si>
  <si>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</si>
  <si>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</si>
  <si>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</si>
  <si>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</si>
  <si>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</si>
  <si>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</si>
  <si>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</si>
  <si>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</si>
  <si>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ДОХОДОВ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</si>
  <si>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</si>
  <si>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</si>
  <si>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</si>
  <si>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</si>
  <si>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В ЧАСТИ ДОХОДОВ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</si>
  <si>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</si>
  <si>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</si>
  <si>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</si>
  <si>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</si>
  <si>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</si>
  <si>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</si>
  <si>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</si>
  <si>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2 14 02053 10 0000 440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</si>
  <si>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</si>
  <si>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</si>
  <si>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</si>
  <si>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</si>
  <si>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</si>
  <si>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</si>
  <si>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</si>
  <si>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</si>
  <si>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</si>
  <si>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</si>
  <si>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</si>
  <si>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</si>
  <si>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 ЧАСТИ АДМИНИСТРАТИВНЫХ ПЛАТЕЖЕЙ И СБОРОВ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</si>
  <si>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</si>
  <si>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</si>
  <si>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В ЧАСТИ ШТРАФОВ, САНКЦИЙ, ВОЗМЕЩЕНИЯ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</si>
  <si>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</si>
  <si>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</si>
  <si>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</si>
  <si>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</si>
  <si>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</si>
  <si>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</si>
  <si>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</si>
  <si>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</si>
  <si>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</si>
  <si>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</si>
  <si>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</si>
  <si>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</si>
  <si>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ПРОЧИИХ  НЕНАЛОГОВЫХ  ДОХОДОВ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</si>
  <si>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</si>
  <si>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</si>
  <si>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</si>
  <si>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</si>
  <si>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</si>
  <si>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</si>
  <si>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В ЧАСТИ БЕЗВОЗМЕЗДНЫХ ПОСТУПЛЕНИЙ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</si>
  <si>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</si>
  <si>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</si>
  <si>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</si>
  <si>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</si>
  <si>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</si>
  <si>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</si>
  <si>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</si>
  <si>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</si>
  <si>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2 02 02999 10 0000 151</t>
  </si>
  <si>
    <t>Прочие субсидии бюджетам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</si>
  <si>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</si>
  <si>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</si>
  <si>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</si>
  <si>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</si>
  <si>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</si>
  <si>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</si>
  <si>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</si>
  <si>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</si>
  <si>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</si>
  <si>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</si>
  <si>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</si>
  <si>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</si>
  <si>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</si>
  <si>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t>В ЧАСТИ ВОЗВРАТА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</si>
  <si>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</si>
  <si>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</si>
  <si>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</t>
  </si>
  <si>
    <t>Администрация  Ташлинского района Оренбургской области (ИНН 5648006160, КПП 564801001) Комитет по управлению  имуществом</t>
  </si>
  <si>
    <t>1 17 12050 10 0000 180</t>
  </si>
  <si>
    <t>Целевые отчисления от лотерей поселений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</si>
  <si>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</si>
  <si>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</si>
  <si>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</si>
  <si>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</si>
  <si>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</si>
  <si>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</si>
  <si>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</si>
  <si>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</si>
  <si>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</si>
  <si>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</si>
  <si>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</si>
  <si>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</si>
  <si>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</si>
  <si>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</si>
  <si>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</si>
  <si>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</si>
  <si>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</si>
  <si>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</si>
  <si>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</si>
  <si>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</si>
  <si>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</si>
  <si>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</si>
  <si>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</si>
  <si>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</si>
  <si>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</si>
  <si>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</si>
  <si>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</si>
  <si>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</si>
  <si>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</si>
  <si>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</si>
  <si>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</si>
  <si>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</si>
  <si>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</si>
  <si>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</si>
  <si>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</si>
  <si>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</si>
  <si>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</si>
  <si>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</si>
  <si>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</si>
  <si>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</si>
  <si>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</si>
  <si>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</si>
  <si>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</si>
  <si>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</si>
  <si>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</si>
  <si>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</si>
  <si>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</si>
  <si>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</si>
  <si>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</si>
  <si>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</si>
  <si>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</si>
  <si>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</si>
  <si>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1 05 00000 00 0000 000</t>
  </si>
  <si>
    <t>НАЛОГИ НА СОВОКУПНЫЙ ДОХОД</t>
  </si>
  <si>
    <t>1 05 03000 01 0000 110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</si>
  <si>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</si>
  <si>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</si>
  <si>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</si>
  <si>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</si>
  <si>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</si>
  <si>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</si>
  <si>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</si>
  <si>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</si>
  <si>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</si>
  <si>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</si>
  <si>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</si>
  <si>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</si>
  <si>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</si>
  <si>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</si>
  <si>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программ</t>
  </si>
  <si>
    <t>№ п/п</t>
  </si>
  <si>
    <t>1 03 02240 01 0000 110</t>
  </si>
  <si>
    <t>1 03 02250 01 0000 110</t>
  </si>
  <si>
    <t>1 03 02260 01 0000 110</t>
  </si>
  <si>
    <t>1 03 02230 01 0000 110</t>
  </si>
  <si>
    <t>1 03 02260 01 1000 110</t>
  </si>
  <si>
    <t>Доходы от уплаты акцизов на моторные масла для дизельных и (или) карбюраторных (инжекторных) двигателей, зачисляемые в  бюджеты муниципальных образований</t>
  </si>
  <si>
    <t>Доходы от уплаты акцизов на дизельное топливо, зачисляемые  в  бюджеты   муниципальных образований</t>
  </si>
  <si>
    <t>Доходы от уплаты акцизов на автомобильный бензин, производимый на территории Российской Федерации, зачисляемые в бюджеты муниципальных образований</t>
  </si>
  <si>
    <t>Доходы от уплаты акцизов на прямогонный бензин, производимый на территории Российской Федерации, зачисляемые в бюджет муниципальных образований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</si>
  <si>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</si>
  <si>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</si>
  <si>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</si>
  <si>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</si>
  <si>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999</t>
  </si>
  <si>
    <t>999 99 99</t>
  </si>
  <si>
    <t xml:space="preserve">Поступление доходов в бюджет муниципального образования Яснополянский сельсовет на 2014 год и на плановый период 2015 и 2016 годов </t>
  </si>
  <si>
    <t>Жилищное хозяйство</t>
  </si>
  <si>
    <t>Распределение бюджетных ассигнований бюджета муниципального образования                             Яснополянский сельсовет на 2014 год и на плановый период 2015 и 2016 годов по разделам и подразделам расходов классификации расходов бюджетов</t>
  </si>
  <si>
    <t>77 0 1001</t>
  </si>
  <si>
    <t>77 0 0000</t>
  </si>
  <si>
    <t>77 0 1003</t>
  </si>
  <si>
    <t xml:space="preserve">77 0 1003 </t>
  </si>
  <si>
    <t>01 0 9012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</si>
  <si>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Яснополянского сельского поселения на 2014-2020 гг."</t>
  </si>
  <si>
    <t>Муниципальная адресная программа "Переселение граждан муниципального образования Яснополянский сельсовет из аварийного жилищного фонда на 2013-2017 гг"</t>
  </si>
  <si>
    <t>Муниципальная программа "Благоустройство территории Яснополянского сельсовета на 2014-2020 гг"</t>
  </si>
  <si>
    <t>Уличное освещение</t>
  </si>
  <si>
    <t>04 0 9026</t>
  </si>
  <si>
    <t>Озеленение</t>
  </si>
  <si>
    <t>04 0 9027</t>
  </si>
  <si>
    <t>Содержание мест захоронения</t>
  </si>
  <si>
    <t>04 0 9028</t>
  </si>
  <si>
    <t>04 0 9029</t>
  </si>
  <si>
    <t>Прочие мероприятия в области благоустройства</t>
  </si>
  <si>
    <t>Муниципальная программа "Развитие культуры на территории муниципального образования Яснополянский сельсовет на 2014-2020 гг"</t>
  </si>
  <si>
    <t>Муниципальная программа "Развитие физической культуры и спорта в муниципальном образовании Яснополянский сельсовет на 2014-2020 гг"</t>
  </si>
  <si>
    <t>06 0 9040</t>
  </si>
  <si>
    <t>05 0 6001</t>
  </si>
  <si>
    <t>05 0 9030</t>
  </si>
  <si>
    <t>Проведение культурно-массовых мероприятий</t>
  </si>
  <si>
    <t>Распределение бюджетных ассигнований бюджета муниципального образования                                                                                   Яснополянский сельсовет на 2014 год и на плановый период 2015 и 2016 годов по разделам, подразделам, целевым статьям и видам расходов  классификации расходов бюджетов</t>
  </si>
  <si>
    <t>Ведомственная структура расходов  бюджета муниципального образования                                                                                   Яснополянский сельсовет на 2014 год и на плановый период 2015 и 2016 годов</t>
  </si>
  <si>
    <t>119</t>
  </si>
  <si>
    <t>Глава муниципального образования</t>
  </si>
  <si>
    <t>Центральный аппарат</t>
  </si>
  <si>
    <t>01 0 9013</t>
  </si>
  <si>
    <t>01 0 9014</t>
  </si>
  <si>
    <t>77 0 9015</t>
  </si>
  <si>
    <t>Прочие мероприятия в обасти благоустройства</t>
  </si>
  <si>
    <t xml:space="preserve">Администраторы доходов бюджета муниципального образования Яснополянский сельсовет на 2014 год ина плановый период 2015 и 2016 годов
</t>
  </si>
  <si>
    <t xml:space="preserve">Администрация муниципального образования Яснополянский сельсовет (ИНН 5648004188 КПП 564801001)
</t>
  </si>
  <si>
    <t>1 14 02053 10 0000 440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</si>
  <si>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</si>
  <si>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</si>
  <si>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 xml:space="preserve">Нормативы отчислений федеральных, региональных и местных налогов и сборов, налогов предусмотренных специальными налоговыми режимами, и неналоговых доходов в бюджет муниципального образования Яснополянский сельсовет на 2014 год и на плановый период 2015 и 2016 годов
</t>
  </si>
  <si>
    <t>Перечень главных администраторов источников финансирования дефицита                                                                                                          бюджета муниципального образования Яснополянский сельсовет на 2014 год и на плановый период 2015 и 2016 годов.</t>
  </si>
  <si>
    <t>Администрация муниципального образования Яснополянский сельсовет</t>
  </si>
  <si>
    <t>Источники внутреннего финансирования дефицита бюджета муниципального образования Яснополянский сельсовет на 2014 год и на плановый период 2015 и 2016 годов</t>
  </si>
  <si>
    <t xml:space="preserve"> 01 0 9013</t>
  </si>
  <si>
    <t xml:space="preserve">     01 0 9012</t>
  </si>
  <si>
    <r>
      <t xml:space="preserve">   </t>
    </r>
    <r>
      <rPr>
        <sz val="13"/>
        <rFont val="Times New Roman"/>
        <family val="1"/>
      </rPr>
      <t>06 0 9040</t>
    </r>
  </si>
  <si>
    <t xml:space="preserve">    11</t>
  </si>
  <si>
    <t xml:space="preserve">   01</t>
  </si>
  <si>
    <t xml:space="preserve">   244</t>
  </si>
  <si>
    <t>Муниципальная программа "Переселение граждан муниципального образования Яснополянский сельсовет из аварийного жилищного фонда на 2013-2017 гг"</t>
  </si>
  <si>
    <t>Распределение бюджетных ассигнований на реализацию муниципальных программ, предусмотренных к финансированию в бюджете муниципального образования Яснополянский сельсовет на 2014 год и на плановый период 2015 и 2016 годов</t>
  </si>
  <si>
    <t>Непрограммные расходы</t>
  </si>
  <si>
    <t>01 0 0000</t>
  </si>
  <si>
    <t>Мероприятия в области гражданской обороны</t>
  </si>
  <si>
    <t>Мероприятия в области предупреждения и ликвидации чрезвычайных ситуаций природного и техногенного характера</t>
  </si>
  <si>
    <t>Мероприятия по обеспечению мер пожарной безопасности в границах населенных пунктов</t>
  </si>
  <si>
    <t>Ремонт и содержание автомобильных дорог в границах населенных пунктов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</si>
  <si>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</si>
  <si>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</si>
  <si>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</si>
  <si>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Переселение граждан из аварийного и ветхого жилья</t>
  </si>
  <si>
    <t>04 0 0000</t>
  </si>
  <si>
    <t>05 0 0000</t>
  </si>
  <si>
    <t>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</si>
  <si>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06 0 0000</t>
  </si>
  <si>
    <t>Мероприятия в области физической культуры и спорта</t>
  </si>
  <si>
    <t>Приложение № 06</t>
  </si>
  <si>
    <r>
      <t>Изменение показателей ведомственной структуры расходов бюджета муниципального образования Яснополянский сельсовет утвержденных решением Совета депутатов от ____</t>
    </r>
    <r>
      <rPr>
        <b/>
        <u val="single"/>
        <sz val="13"/>
        <rFont val="Times New Roman"/>
        <family val="1"/>
      </rPr>
      <t>19.12.2012 г.</t>
    </r>
    <r>
      <rPr>
        <b/>
        <sz val="13"/>
        <rFont val="Times New Roman"/>
        <family val="1"/>
      </rPr>
      <t>___№ _</t>
    </r>
    <r>
      <rPr>
        <b/>
        <u val="single"/>
        <sz val="13"/>
        <rFont val="Times New Roman"/>
        <family val="1"/>
      </rPr>
      <t>16/45-</t>
    </r>
    <r>
      <rPr>
        <b/>
        <sz val="13"/>
        <rFont val="Times New Roman"/>
        <family val="1"/>
      </rPr>
      <t xml:space="preserve">_рс"О бюджете муниципального образования Яснополянский сельсовет Ташлинского района Оренбургской области на 2013 год и на плановый период 2014 и 2015 годов"
</t>
    </r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</si>
  <si>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</si>
  <si>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</si>
  <si>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</si>
  <si>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поселения</t>
  </si>
  <si>
    <t>Приложение № 07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</si>
  <si>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</si>
  <si>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</si>
  <si>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</si>
  <si>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</si>
  <si>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03 0 9031</t>
  </si>
  <si>
    <t>Приложение № 4</t>
  </si>
  <si>
    <t>2 02 02000 00 0000 151</t>
  </si>
  <si>
    <t>2 02 02088 10 0000 151</t>
  </si>
  <si>
    <t>Субсидии бюджетам бюджетной системы Российской Федерации</t>
  </si>
  <si>
    <t>Субсидии бюджетам поселений на обеспечение мероприятий по переселению граждан из аварийного жилого фонда за счет средств, поступивших от гос корпорации Фонд содействия реформированию жилищно-коммунального хозяйства</t>
  </si>
  <si>
    <t>2 02 03024 00 0000 151</t>
  </si>
  <si>
    <t>2 02 03024 10 0000 151</t>
  </si>
  <si>
    <t>Субвенции бюджетам поселений на выполнение передаваемых полномочий субъектов РФ</t>
  </si>
  <si>
    <t>Национальная оборона</t>
  </si>
  <si>
    <t>Мобилизационная и вневойсковая подготовка</t>
  </si>
  <si>
    <t>Органы юстиции</t>
  </si>
  <si>
    <t>Другие вопросы в области национальной экономики</t>
  </si>
  <si>
    <t>12</t>
  </si>
  <si>
    <t>77 0 5930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</si>
  <si>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</si>
  <si>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</si>
  <si>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77 0 5118</t>
  </si>
  <si>
    <t xml:space="preserve">Обеспечение мероприятий по переселению граждан их аварийного жилого фонда за счет средств, поступивших от гос. корпорации Фонд содействия развития жилищно- коммунального комплекса </t>
  </si>
  <si>
    <t>03 0 9502</t>
  </si>
  <si>
    <t>Обеспечение мероприятий по переселению граждан их аварийного жилого фонда за счет средств бюджетов</t>
  </si>
  <si>
    <t>03 0 9602</t>
  </si>
  <si>
    <t>77 0 8042</t>
  </si>
  <si>
    <t>Реализация полномочий по регулированию тарифов на товары и услуги организации коммунального комплекса</t>
  </si>
  <si>
    <t>Приложение № 08</t>
  </si>
  <si>
    <t>Приложение № 09</t>
  </si>
  <si>
    <t>Приложение №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</si>
</sst>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4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2" fillId="0" borderId="23" xfId="0" applyFont="1" applyBorder="1" applyAlignment="1">
      <alignment horizontal="justify" vertical="top" wrapText="1"/>
    </xf>
    <xf numFmtId="0" fontId="12" fillId="0" borderId="0" xfId="0" applyNumberFormat="1" applyFont="1" applyAlignment="1">
      <alignment horizontal="justify" vertical="top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13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3" fillId="0" borderId="0" xfId="0" applyFont="1" applyAlignment="1">
      <alignment horizontal="justify"/>
    </xf>
    <xf numFmtId="0" fontId="4" fillId="0" borderId="18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Alignment="1">
      <alignment horizontal="justify"/>
    </xf>
    <xf numFmtId="0" fontId="14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6.375" style="0" customWidth="1"/>
    <col min="2" max="2" width="55.00390625" style="0" customWidth="1"/>
    <col min="3" max="3" width="16.625" style="0" customWidth="1"/>
    <col min="4" max="4" width="15.75390625" style="0" customWidth="1"/>
    <col min="5" max="5" width="16.375" style="0" customWidth="1"/>
  </cols>
  <sheetData>
    <row r="1" spans="3:5" ht="16.5">
      <c r="C1" s="128" t="s">
        <v>0</v>
      </c>
      <c r="D1" s="128"/>
      <c r="E1" s="128"/>
    </row>
    <row r="2" spans="3:5" ht="16.5">
      <c r="C2" s="128" t="s">
        <v>1</v>
      </c>
      <c r="D2" s="128"/>
      <c r="E2" s="128"/>
    </row>
    <row r="3" spans="3:5" ht="16.5">
      <c r="C3" s="128" t="s">
        <v>13</v>
      </c>
      <c r="D3" s="128"/>
      <c r="E3" s="128"/>
    </row>
    <row r="5" spans="1:5" ht="42.75" customHeight="1">
      <c r="A5" s="129" t="s">
        <v>362</v>
      </c>
      <c r="B5" s="129"/>
      <c r="C5" s="129"/>
      <c r="D5" s="129"/>
      <c r="E5" s="129"/>
    </row>
    <row r="7" ht="13.5" thickBot="1">
      <c r="E7" t="s">
        <v>12</v>
      </c>
    </row>
    <row r="8" spans="1:5" ht="99" customHeight="1" thickBot="1">
      <c r="A8" s="7" t="s">
        <v>6</v>
      </c>
      <c r="B8" s="8" t="s">
        <v>2</v>
      </c>
      <c r="C8" s="7" t="s">
        <v>3</v>
      </c>
      <c r="D8" s="7" t="s">
        <v>4</v>
      </c>
      <c r="E8" s="7" t="s">
        <v>5</v>
      </c>
    </row>
    <row r="9" spans="1:5" ht="33.75" customHeight="1">
      <c r="A9" s="26" t="s">
        <v>48</v>
      </c>
      <c r="B9" s="27" t="s">
        <v>49</v>
      </c>
      <c r="C9" s="28">
        <v>3370.69</v>
      </c>
      <c r="D9" s="28">
        <f>SUM(D10)</f>
        <v>106.79999999999927</v>
      </c>
      <c r="E9" s="28">
        <f>SUM(E10)</f>
        <v>106.80000000000018</v>
      </c>
    </row>
    <row r="10" spans="1:5" ht="33">
      <c r="A10" s="24" t="s">
        <v>30</v>
      </c>
      <c r="B10" s="25" t="s">
        <v>32</v>
      </c>
      <c r="C10" s="22">
        <v>3370.69</v>
      </c>
      <c r="D10" s="22">
        <f>SUM(D15,D11)</f>
        <v>106.79999999999927</v>
      </c>
      <c r="E10" s="22">
        <f>SUM(E15,E11)</f>
        <v>106.80000000000018</v>
      </c>
    </row>
    <row r="11" spans="1:5" ht="16.5">
      <c r="A11" s="20" t="s">
        <v>31</v>
      </c>
      <c r="B11" s="21" t="s">
        <v>33</v>
      </c>
      <c r="C11" s="23">
        <v>-11327.18</v>
      </c>
      <c r="D11" s="23">
        <f aca="true" t="shared" si="0" ref="D11:E13">SUM(D12)</f>
        <v>-6180.1</v>
      </c>
      <c r="E11" s="23">
        <f t="shared" si="0"/>
        <v>-6300.2</v>
      </c>
    </row>
    <row r="12" spans="1:5" ht="16.5">
      <c r="A12" s="20" t="s">
        <v>34</v>
      </c>
      <c r="B12" s="21" t="s">
        <v>35</v>
      </c>
      <c r="C12" s="23">
        <v>-11327.18</v>
      </c>
      <c r="D12" s="23">
        <f t="shared" si="0"/>
        <v>-6180.1</v>
      </c>
      <c r="E12" s="23">
        <f t="shared" si="0"/>
        <v>-6300.2</v>
      </c>
    </row>
    <row r="13" spans="1:5" ht="33">
      <c r="A13" s="20" t="s">
        <v>36</v>
      </c>
      <c r="B13" s="21" t="s">
        <v>37</v>
      </c>
      <c r="C13" s="23">
        <v>-11327.18</v>
      </c>
      <c r="D13" s="23">
        <f t="shared" si="0"/>
        <v>-6180.1</v>
      </c>
      <c r="E13" s="23">
        <f t="shared" si="0"/>
        <v>-6300.2</v>
      </c>
    </row>
    <row r="14" spans="1:5" ht="33">
      <c r="A14" s="20" t="s">
        <v>38</v>
      </c>
      <c r="B14" s="21" t="s">
        <v>39</v>
      </c>
      <c r="C14" s="23">
        <v>-11327.18</v>
      </c>
      <c r="D14" s="23">
        <f>SUM(-'приложение 5'!D64)</f>
        <v>-6180.1</v>
      </c>
      <c r="E14" s="23">
        <f>SUM(-'приложение 5'!E64)</f>
        <v>-6300.2</v>
      </c>
    </row>
    <row r="15" spans="1:5" ht="16.5">
      <c r="A15" s="20" t="s">
        <v>40</v>
      </c>
      <c r="B15" s="21" t="s">
        <v>41</v>
      </c>
      <c r="C15" s="23">
        <v>14697.87</v>
      </c>
      <c r="D15" s="23">
        <f aca="true" t="shared" si="1" ref="D15:E17">SUM(D16)</f>
        <v>6286.9</v>
      </c>
      <c r="E15" s="23">
        <f t="shared" si="1"/>
        <v>6407</v>
      </c>
    </row>
    <row r="16" spans="1:5" ht="16.5">
      <c r="A16" s="20" t="s">
        <v>42</v>
      </c>
      <c r="B16" s="21" t="s">
        <v>43</v>
      </c>
      <c r="C16" s="23">
        <v>14697.87</v>
      </c>
      <c r="D16" s="23">
        <f t="shared" si="1"/>
        <v>6286.9</v>
      </c>
      <c r="E16" s="23">
        <f t="shared" si="1"/>
        <v>6407</v>
      </c>
    </row>
    <row r="17" spans="1:5" ht="33">
      <c r="A17" s="20" t="s">
        <v>44</v>
      </c>
      <c r="B17" s="21" t="s">
        <v>45</v>
      </c>
      <c r="C17" s="23">
        <v>14697.87</v>
      </c>
      <c r="D17" s="23">
        <f t="shared" si="1"/>
        <v>6286.9</v>
      </c>
      <c r="E17" s="23">
        <f t="shared" si="1"/>
        <v>6407</v>
      </c>
    </row>
    <row r="18" spans="1:5" ht="33">
      <c r="A18" s="20" t="s">
        <v>46</v>
      </c>
      <c r="B18" s="21" t="s">
        <v>47</v>
      </c>
      <c r="C18" s="23">
        <v>14697.87</v>
      </c>
      <c r="D18" s="23">
        <f>SUM('приложение 6'!E30)</f>
        <v>6286.9</v>
      </c>
      <c r="E18" s="23">
        <f>SUM('приложение 6'!F30)</f>
        <v>6407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B1">
      <selection activeCell="J18" sqref="J18"/>
    </sheetView>
  </sheetViews>
  <sheetFormatPr defaultColWidth="9.00390625" defaultRowHeight="12.75"/>
  <cols>
    <col min="1" max="1" width="6.625" style="0" customWidth="1"/>
    <col min="2" max="2" width="41.125" style="0" customWidth="1"/>
    <col min="3" max="3" width="15.375" style="0" customWidth="1"/>
    <col min="4" max="5" width="7.75390625" style="0" customWidth="1"/>
    <col min="7" max="9" width="13.75390625" style="0" customWidth="1"/>
  </cols>
  <sheetData>
    <row r="1" spans="7:9" ht="16.5">
      <c r="G1" s="128" t="s">
        <v>423</v>
      </c>
      <c r="H1" s="128"/>
      <c r="I1" s="128"/>
    </row>
    <row r="2" spans="7:9" ht="16.5">
      <c r="G2" s="128" t="s">
        <v>1</v>
      </c>
      <c r="H2" s="128"/>
      <c r="I2" s="128"/>
    </row>
    <row r="3" spans="7:9" ht="16.5">
      <c r="G3" s="128" t="s">
        <v>96</v>
      </c>
      <c r="H3" s="128"/>
      <c r="I3" s="128"/>
    </row>
    <row r="5" spans="2:9" ht="48.75" customHeight="1">
      <c r="B5" s="153" t="s">
        <v>370</v>
      </c>
      <c r="C5" s="153"/>
      <c r="D5" s="153"/>
      <c r="E5" s="153"/>
      <c r="F5" s="153"/>
      <c r="G5" s="153"/>
      <c r="H5" s="153"/>
      <c r="I5" s="153"/>
    </row>
    <row r="7" ht="13.5" thickBot="1">
      <c r="I7" t="s">
        <v>97</v>
      </c>
    </row>
    <row r="8" spans="1:9" ht="17.25" thickBot="1">
      <c r="A8" s="93" t="s">
        <v>304</v>
      </c>
      <c r="B8" s="96" t="s">
        <v>303</v>
      </c>
      <c r="C8" s="96" t="s">
        <v>92</v>
      </c>
      <c r="D8" s="96" t="s">
        <v>61</v>
      </c>
      <c r="E8" s="96" t="s">
        <v>62</v>
      </c>
      <c r="F8" s="96" t="s">
        <v>93</v>
      </c>
      <c r="G8" s="97" t="s">
        <v>3</v>
      </c>
      <c r="H8" s="97" t="s">
        <v>4</v>
      </c>
      <c r="I8" s="98" t="s">
        <v>5</v>
      </c>
    </row>
    <row r="9" spans="1:9" ht="68.25">
      <c r="A9" s="91"/>
      <c r="B9" s="102" t="s">
        <v>328</v>
      </c>
      <c r="C9" s="109" t="s">
        <v>364</v>
      </c>
      <c r="D9" s="107" t="s">
        <v>70</v>
      </c>
      <c r="E9" s="107" t="s">
        <v>73</v>
      </c>
      <c r="F9" s="92">
        <v>244</v>
      </c>
      <c r="G9" s="35">
        <v>5</v>
      </c>
      <c r="H9" s="35">
        <v>5</v>
      </c>
      <c r="I9" s="35">
        <v>5</v>
      </c>
    </row>
    <row r="10" spans="1:9" ht="68.25">
      <c r="A10" s="42"/>
      <c r="B10" s="102" t="s">
        <v>328</v>
      </c>
      <c r="C10" s="90" t="s">
        <v>363</v>
      </c>
      <c r="D10" s="108" t="s">
        <v>70</v>
      </c>
      <c r="E10" s="108" t="s">
        <v>73</v>
      </c>
      <c r="F10" s="90">
        <v>244</v>
      </c>
      <c r="G10" s="53">
        <v>5</v>
      </c>
      <c r="H10" s="53">
        <v>5</v>
      </c>
      <c r="I10" s="53">
        <v>5</v>
      </c>
    </row>
    <row r="11" spans="1:9" ht="68.25">
      <c r="A11" s="42"/>
      <c r="B11" s="102" t="s">
        <v>328</v>
      </c>
      <c r="C11" s="90" t="s">
        <v>351</v>
      </c>
      <c r="D11" s="108" t="s">
        <v>70</v>
      </c>
      <c r="E11" s="108" t="s">
        <v>75</v>
      </c>
      <c r="F11" s="90">
        <v>244</v>
      </c>
      <c r="G11" s="53">
        <v>300</v>
      </c>
      <c r="H11" s="53">
        <v>300</v>
      </c>
      <c r="I11" s="53">
        <v>300</v>
      </c>
    </row>
    <row r="12" spans="1:9" ht="34.5">
      <c r="A12" s="42"/>
      <c r="B12" s="102" t="s">
        <v>369</v>
      </c>
      <c r="C12" s="90" t="s">
        <v>397</v>
      </c>
      <c r="D12" s="108" t="s">
        <v>79</v>
      </c>
      <c r="E12" s="108" t="s">
        <v>64</v>
      </c>
      <c r="F12" s="90">
        <v>414</v>
      </c>
      <c r="G12" s="53">
        <v>790</v>
      </c>
      <c r="H12" s="53">
        <v>0</v>
      </c>
      <c r="I12" s="53">
        <v>0</v>
      </c>
    </row>
    <row r="13" spans="1:9" ht="34.5">
      <c r="A13" s="42"/>
      <c r="B13" s="102" t="s">
        <v>330</v>
      </c>
      <c r="C13" s="90" t="s">
        <v>332</v>
      </c>
      <c r="D13" s="108" t="s">
        <v>79</v>
      </c>
      <c r="E13" s="108" t="s">
        <v>70</v>
      </c>
      <c r="F13" s="90">
        <v>810</v>
      </c>
      <c r="G13" s="53">
        <v>300</v>
      </c>
      <c r="H13" s="53">
        <v>350</v>
      </c>
      <c r="I13" s="53">
        <v>350</v>
      </c>
    </row>
    <row r="14" spans="1:9" ht="34.5">
      <c r="A14" s="42"/>
      <c r="B14" s="102" t="s">
        <v>330</v>
      </c>
      <c r="C14" s="90" t="s">
        <v>334</v>
      </c>
      <c r="D14" s="108" t="s">
        <v>79</v>
      </c>
      <c r="E14" s="108" t="s">
        <v>70</v>
      </c>
      <c r="F14" s="90">
        <v>810</v>
      </c>
      <c r="G14" s="53">
        <v>11</v>
      </c>
      <c r="H14" s="53">
        <v>11</v>
      </c>
      <c r="I14" s="53">
        <v>11</v>
      </c>
    </row>
    <row r="15" spans="1:9" ht="34.5">
      <c r="A15" s="42"/>
      <c r="B15" s="102" t="s">
        <v>330</v>
      </c>
      <c r="C15" s="90" t="s">
        <v>336</v>
      </c>
      <c r="D15" s="108" t="s">
        <v>79</v>
      </c>
      <c r="E15" s="108" t="s">
        <v>70</v>
      </c>
      <c r="F15" s="90">
        <v>810</v>
      </c>
      <c r="G15" s="53">
        <v>11</v>
      </c>
      <c r="H15" s="53">
        <v>11</v>
      </c>
      <c r="I15" s="53">
        <v>11</v>
      </c>
    </row>
    <row r="16" spans="1:9" ht="34.5">
      <c r="A16" s="86"/>
      <c r="B16" s="102" t="s">
        <v>330</v>
      </c>
      <c r="C16" s="110" t="s">
        <v>337</v>
      </c>
      <c r="D16" s="111" t="s">
        <v>79</v>
      </c>
      <c r="E16" s="111" t="s">
        <v>70</v>
      </c>
      <c r="F16" s="110">
        <v>810</v>
      </c>
      <c r="G16" s="35">
        <v>141.5</v>
      </c>
      <c r="H16" s="35">
        <v>715</v>
      </c>
      <c r="I16" s="35">
        <v>606.5</v>
      </c>
    </row>
    <row r="17" spans="1:9" ht="34.5">
      <c r="A17" s="86"/>
      <c r="B17" s="105" t="s">
        <v>339</v>
      </c>
      <c r="C17" s="110" t="s">
        <v>342</v>
      </c>
      <c r="D17" s="111" t="s">
        <v>83</v>
      </c>
      <c r="E17" s="111" t="s">
        <v>64</v>
      </c>
      <c r="F17" s="110">
        <v>540</v>
      </c>
      <c r="G17" s="35">
        <v>3016.4</v>
      </c>
      <c r="H17" s="35">
        <v>2626</v>
      </c>
      <c r="I17" s="35">
        <v>2626</v>
      </c>
    </row>
    <row r="18" spans="1:9" ht="34.5">
      <c r="A18" s="86"/>
      <c r="B18" s="105" t="s">
        <v>339</v>
      </c>
      <c r="C18" s="110" t="s">
        <v>343</v>
      </c>
      <c r="D18" s="111" t="s">
        <v>83</v>
      </c>
      <c r="E18" s="111" t="s">
        <v>64</v>
      </c>
      <c r="F18" s="110">
        <v>244</v>
      </c>
      <c r="G18" s="35">
        <v>0</v>
      </c>
      <c r="H18" s="35">
        <v>75</v>
      </c>
      <c r="I18" s="35">
        <v>75</v>
      </c>
    </row>
    <row r="19" spans="1:9" ht="45" customHeight="1" thickBot="1">
      <c r="A19" s="86"/>
      <c r="B19" s="102" t="s">
        <v>340</v>
      </c>
      <c r="C19" s="106" t="s">
        <v>365</v>
      </c>
      <c r="D19" s="88" t="s">
        <v>366</v>
      </c>
      <c r="E19" s="88" t="s">
        <v>367</v>
      </c>
      <c r="F19" s="88" t="s">
        <v>368</v>
      </c>
      <c r="G19" s="35">
        <v>120</v>
      </c>
      <c r="H19" s="35">
        <v>120</v>
      </c>
      <c r="I19" s="35">
        <v>120</v>
      </c>
    </row>
    <row r="20" spans="1:9" ht="17.25" thickBot="1">
      <c r="A20" s="85"/>
      <c r="B20" s="87" t="s">
        <v>115</v>
      </c>
      <c r="C20" s="87"/>
      <c r="D20" s="89"/>
      <c r="E20" s="89"/>
      <c r="F20" s="89"/>
      <c r="G20" s="18">
        <f>SUM(G9:G19)</f>
        <v>4699.9</v>
      </c>
      <c r="H20" s="18">
        <f>SUM(H9:H19)</f>
        <v>4218</v>
      </c>
      <c r="I20" s="18">
        <f>SUM(I9:I19)</f>
        <v>4109.5</v>
      </c>
    </row>
  </sheetData>
  <sheetProtection/>
  <mergeCells count="4">
    <mergeCell ref="G1:I1"/>
    <mergeCell ref="G2:I2"/>
    <mergeCell ref="G3:I3"/>
    <mergeCell ref="B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375" style="0" customWidth="1"/>
    <col min="2" max="2" width="34.375" style="0" customWidth="1"/>
    <col min="3" max="3" width="76.75390625" style="0" customWidth="1"/>
  </cols>
  <sheetData>
    <row r="1" ht="16.5">
      <c r="C1" s="6" t="s">
        <v>8</v>
      </c>
    </row>
    <row r="2" ht="16.5">
      <c r="C2" s="6" t="s">
        <v>1</v>
      </c>
    </row>
    <row r="3" ht="16.5">
      <c r="C3" s="6" t="s">
        <v>7</v>
      </c>
    </row>
    <row r="5" spans="1:3" ht="52.5" customHeight="1">
      <c r="A5" s="130" t="s">
        <v>360</v>
      </c>
      <c r="B5" s="130"/>
      <c r="C5" s="130"/>
    </row>
    <row r="6" ht="13.5" thickBot="1"/>
    <row r="7" spans="1:3" ht="33.75" thickBot="1">
      <c r="A7" s="2" t="s">
        <v>9</v>
      </c>
      <c r="B7" s="3" t="s">
        <v>10</v>
      </c>
      <c r="C7" s="1" t="s">
        <v>11</v>
      </c>
    </row>
    <row r="8" spans="1:3" ht="27" customHeight="1">
      <c r="A8" s="36" t="s">
        <v>347</v>
      </c>
      <c r="B8" s="31"/>
      <c r="C8" s="32" t="s">
        <v>361</v>
      </c>
    </row>
    <row r="9" spans="1:3" ht="16.5">
      <c r="A9" s="33" t="s">
        <v>347</v>
      </c>
      <c r="B9" s="35" t="s">
        <v>50</v>
      </c>
      <c r="C9" s="29" t="s">
        <v>49</v>
      </c>
    </row>
    <row r="10" spans="1:3" ht="16.5">
      <c r="A10" s="34" t="s">
        <v>347</v>
      </c>
      <c r="B10" s="31" t="s">
        <v>51</v>
      </c>
      <c r="C10" s="30" t="s">
        <v>32</v>
      </c>
    </row>
    <row r="11" spans="1:3" ht="16.5">
      <c r="A11" s="34" t="s">
        <v>347</v>
      </c>
      <c r="B11" s="20" t="s">
        <v>52</v>
      </c>
      <c r="C11" s="21" t="s">
        <v>33</v>
      </c>
    </row>
    <row r="12" spans="1:3" ht="16.5">
      <c r="A12" s="34" t="s">
        <v>347</v>
      </c>
      <c r="B12" s="20" t="s">
        <v>53</v>
      </c>
      <c r="C12" s="21" t="s">
        <v>35</v>
      </c>
    </row>
    <row r="13" spans="1:3" ht="16.5">
      <c r="A13" s="34" t="s">
        <v>347</v>
      </c>
      <c r="B13" s="20" t="s">
        <v>54</v>
      </c>
      <c r="C13" s="21" t="s">
        <v>37</v>
      </c>
    </row>
    <row r="14" spans="1:3" ht="21" customHeight="1">
      <c r="A14" s="34" t="s">
        <v>347</v>
      </c>
      <c r="B14" s="20" t="s">
        <v>55</v>
      </c>
      <c r="C14" s="21" t="s">
        <v>39</v>
      </c>
    </row>
    <row r="15" spans="1:3" ht="16.5">
      <c r="A15" s="34" t="s">
        <v>347</v>
      </c>
      <c r="B15" s="20" t="s">
        <v>56</v>
      </c>
      <c r="C15" s="21" t="s">
        <v>41</v>
      </c>
    </row>
    <row r="16" spans="1:3" ht="16.5">
      <c r="A16" s="34" t="s">
        <v>347</v>
      </c>
      <c r="B16" s="20" t="s">
        <v>57</v>
      </c>
      <c r="C16" s="21" t="s">
        <v>43</v>
      </c>
    </row>
    <row r="17" spans="1:3" ht="16.5">
      <c r="A17" s="34" t="s">
        <v>347</v>
      </c>
      <c r="B17" s="20" t="s">
        <v>58</v>
      </c>
      <c r="C17" s="21" t="s">
        <v>45</v>
      </c>
    </row>
    <row r="18" spans="1:3" ht="18.75" customHeight="1">
      <c r="A18" s="34" t="s">
        <v>347</v>
      </c>
      <c r="B18" s="20" t="s">
        <v>59</v>
      </c>
      <c r="C18" s="21" t="s">
        <v>47</v>
      </c>
    </row>
    <row r="19" spans="1:3" ht="12.75">
      <c r="A19" s="4"/>
      <c r="B19" s="4"/>
      <c r="C19" s="5"/>
    </row>
    <row r="20" spans="1:3" ht="12.75">
      <c r="A20" s="4"/>
      <c r="B20" s="4"/>
      <c r="C20" s="5"/>
    </row>
  </sheetData>
  <sheetProtection/>
  <mergeCells count="1">
    <mergeCell ref="A5:C5"/>
  </mergeCells>
  <printOptions/>
  <pageMargins left="0.89" right="0.75" top="0.51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0">
      <selection activeCell="E5" sqref="E5"/>
    </sheetView>
  </sheetViews>
  <sheetFormatPr defaultColWidth="9.00390625" defaultRowHeight="12.75"/>
  <cols>
    <col min="1" max="1" width="26.875" style="0" customWidth="1"/>
    <col min="2" max="2" width="54.375" style="0" customWidth="1"/>
    <col min="3" max="3" width="13.875" style="0" customWidth="1"/>
  </cols>
  <sheetData>
    <row r="1" spans="2:4" ht="16.5">
      <c r="B1" s="139" t="s">
        <v>14</v>
      </c>
      <c r="C1" s="139"/>
      <c r="D1" s="10"/>
    </row>
    <row r="2" spans="2:4" ht="16.5">
      <c r="B2" s="139" t="s">
        <v>15</v>
      </c>
      <c r="C2" s="139"/>
      <c r="D2" s="10"/>
    </row>
    <row r="3" spans="2:4" ht="16.5">
      <c r="B3" s="139" t="s">
        <v>16</v>
      </c>
      <c r="C3" s="139"/>
      <c r="D3" s="10"/>
    </row>
    <row r="5" spans="1:3" ht="69.75" customHeight="1">
      <c r="A5" s="140" t="s">
        <v>359</v>
      </c>
      <c r="B5" s="141"/>
      <c r="C5" s="141"/>
    </row>
    <row r="7" ht="13.5" thickBot="1">
      <c r="C7" s="11" t="s">
        <v>20</v>
      </c>
    </row>
    <row r="8" spans="1:3" ht="66.75" thickBot="1">
      <c r="A8" s="2" t="s">
        <v>18</v>
      </c>
      <c r="B8" s="2" t="s">
        <v>17</v>
      </c>
      <c r="C8" s="3" t="s">
        <v>19</v>
      </c>
    </row>
    <row r="9" spans="1:3" ht="16.5">
      <c r="A9" s="142" t="s">
        <v>116</v>
      </c>
      <c r="B9" s="143"/>
      <c r="C9" s="144"/>
    </row>
    <row r="10" spans="1:3" ht="16.5">
      <c r="A10" s="66" t="s">
        <v>117</v>
      </c>
      <c r="B10" s="42" t="s">
        <v>118</v>
      </c>
      <c r="C10" s="53">
        <v>10</v>
      </c>
    </row>
    <row r="11" spans="1:3" ht="99">
      <c r="A11" s="20" t="s">
        <v>388</v>
      </c>
      <c r="B11" s="21" t="s">
        <v>389</v>
      </c>
      <c r="C11" s="124" t="s">
        <v>75</v>
      </c>
    </row>
    <row r="12" spans="1:3" ht="148.5">
      <c r="A12" s="20" t="s">
        <v>242</v>
      </c>
      <c r="B12" s="21" t="s">
        <v>243</v>
      </c>
      <c r="C12" s="124" t="s">
        <v>75</v>
      </c>
    </row>
    <row r="13" spans="1:3" ht="66">
      <c r="A13" s="20" t="s">
        <v>246</v>
      </c>
      <c r="B13" s="21" t="s">
        <v>247</v>
      </c>
      <c r="C13" s="53">
        <v>10</v>
      </c>
    </row>
    <row r="14" spans="1:3" ht="32.25" customHeight="1">
      <c r="A14" s="131" t="s">
        <v>124</v>
      </c>
      <c r="B14" s="131"/>
      <c r="C14" s="131"/>
    </row>
    <row r="15" spans="1:3" ht="99">
      <c r="A15" s="68" t="s">
        <v>308</v>
      </c>
      <c r="B15" s="69" t="s">
        <v>393</v>
      </c>
      <c r="C15" s="67">
        <v>0.087</v>
      </c>
    </row>
    <row r="16" spans="1:3" ht="115.5">
      <c r="A16" s="68" t="s">
        <v>305</v>
      </c>
      <c r="B16" s="69" t="s">
        <v>394</v>
      </c>
      <c r="C16" s="67">
        <v>0.087</v>
      </c>
    </row>
    <row r="17" spans="1:3" ht="99">
      <c r="A17" s="68" t="s">
        <v>306</v>
      </c>
      <c r="B17" s="69" t="s">
        <v>395</v>
      </c>
      <c r="C17" s="67">
        <v>0.087</v>
      </c>
    </row>
    <row r="18" spans="1:3" ht="99" customHeight="1">
      <c r="A18" s="68" t="s">
        <v>307</v>
      </c>
      <c r="B18" s="69" t="s">
        <v>396</v>
      </c>
      <c r="C18" s="67">
        <v>0.087</v>
      </c>
    </row>
    <row r="19" spans="1:3" ht="16.5">
      <c r="A19" s="132" t="s">
        <v>119</v>
      </c>
      <c r="B19" s="132"/>
      <c r="C19" s="132"/>
    </row>
    <row r="20" spans="1:3" ht="16.5">
      <c r="A20" s="66" t="s">
        <v>120</v>
      </c>
      <c r="B20" s="42" t="s">
        <v>121</v>
      </c>
      <c r="C20" s="53">
        <v>50</v>
      </c>
    </row>
    <row r="21" spans="1:3" ht="33" customHeight="1">
      <c r="A21" s="66" t="s">
        <v>122</v>
      </c>
      <c r="B21" s="41" t="s">
        <v>123</v>
      </c>
      <c r="C21" s="53">
        <v>45</v>
      </c>
    </row>
    <row r="22" spans="1:3" ht="16.5">
      <c r="A22" s="132" t="s">
        <v>125</v>
      </c>
      <c r="B22" s="132"/>
      <c r="C22" s="132"/>
    </row>
    <row r="23" spans="1:3" ht="66">
      <c r="A23" s="20" t="s">
        <v>126</v>
      </c>
      <c r="B23" s="21" t="s">
        <v>127</v>
      </c>
      <c r="C23" s="53">
        <v>100</v>
      </c>
    </row>
    <row r="24" spans="1:3" ht="99">
      <c r="A24" s="20" t="s">
        <v>128</v>
      </c>
      <c r="B24" s="21" t="s">
        <v>129</v>
      </c>
      <c r="C24" s="53">
        <v>100</v>
      </c>
    </row>
    <row r="25" spans="1:3" ht="99">
      <c r="A25" s="20" t="s">
        <v>130</v>
      </c>
      <c r="B25" s="21" t="s">
        <v>131</v>
      </c>
      <c r="C25" s="53">
        <v>100</v>
      </c>
    </row>
    <row r="26" spans="1:3" ht="16.5">
      <c r="A26" s="132" t="s">
        <v>132</v>
      </c>
      <c r="B26" s="132"/>
      <c r="C26" s="132"/>
    </row>
    <row r="27" spans="1:3" ht="99">
      <c r="A27" s="20" t="s">
        <v>133</v>
      </c>
      <c r="B27" s="21" t="s">
        <v>134</v>
      </c>
      <c r="C27" s="53">
        <v>100</v>
      </c>
    </row>
    <row r="28" spans="1:3" ht="115.5">
      <c r="A28" s="20" t="s">
        <v>135</v>
      </c>
      <c r="B28" s="21" t="s">
        <v>136</v>
      </c>
      <c r="C28" s="53">
        <v>100</v>
      </c>
    </row>
    <row r="29" spans="1:3" ht="33" customHeight="1">
      <c r="A29" s="145" t="s">
        <v>137</v>
      </c>
      <c r="B29" s="145"/>
      <c r="C29" s="145"/>
    </row>
    <row r="30" spans="1:3" ht="49.5">
      <c r="A30" s="20" t="s">
        <v>138</v>
      </c>
      <c r="B30" s="21" t="s">
        <v>391</v>
      </c>
      <c r="C30" s="53">
        <v>100</v>
      </c>
    </row>
    <row r="31" spans="1:3" ht="49.5">
      <c r="A31" s="20" t="s">
        <v>390</v>
      </c>
      <c r="B31" s="21" t="s">
        <v>391</v>
      </c>
      <c r="C31" s="53">
        <v>100</v>
      </c>
    </row>
    <row r="32" spans="1:3" ht="30.75" customHeight="1">
      <c r="A32" s="145" t="s">
        <v>139</v>
      </c>
      <c r="B32" s="145"/>
      <c r="C32" s="145"/>
    </row>
    <row r="33" spans="1:3" ht="66">
      <c r="A33" s="20" t="s">
        <v>140</v>
      </c>
      <c r="B33" s="21" t="s">
        <v>141</v>
      </c>
      <c r="C33" s="53">
        <v>100</v>
      </c>
    </row>
    <row r="34" spans="1:3" ht="33">
      <c r="A34" s="20" t="s">
        <v>142</v>
      </c>
      <c r="B34" s="21" t="s">
        <v>143</v>
      </c>
      <c r="C34" s="53">
        <v>100</v>
      </c>
    </row>
    <row r="35" spans="1:3" ht="99">
      <c r="A35" s="20" t="s">
        <v>144</v>
      </c>
      <c r="B35" s="21" t="s">
        <v>145</v>
      </c>
      <c r="C35" s="53">
        <v>50</v>
      </c>
    </row>
    <row r="36" spans="1:3" ht="99">
      <c r="A36" s="20" t="s">
        <v>146</v>
      </c>
      <c r="B36" s="21" t="s">
        <v>147</v>
      </c>
      <c r="C36" s="53">
        <v>100</v>
      </c>
    </row>
    <row r="37" spans="1:3" ht="83.25" customHeight="1">
      <c r="A37" s="20" t="s">
        <v>148</v>
      </c>
      <c r="B37" s="21" t="s">
        <v>149</v>
      </c>
      <c r="C37" s="53">
        <v>100</v>
      </c>
    </row>
    <row r="38" spans="1:3" ht="115.5">
      <c r="A38" s="20" t="s">
        <v>150</v>
      </c>
      <c r="B38" s="21" t="s">
        <v>151</v>
      </c>
      <c r="C38" s="53">
        <v>100</v>
      </c>
    </row>
    <row r="39" spans="1:3" ht="99">
      <c r="A39" s="20" t="s">
        <v>152</v>
      </c>
      <c r="B39" s="21" t="s">
        <v>153</v>
      </c>
      <c r="C39" s="53">
        <v>100</v>
      </c>
    </row>
    <row r="40" spans="1:3" ht="33" customHeight="1">
      <c r="A40" s="133" t="s">
        <v>154</v>
      </c>
      <c r="B40" s="133"/>
      <c r="C40" s="133"/>
    </row>
    <row r="41" spans="1:3" ht="33">
      <c r="A41" s="20" t="s">
        <v>155</v>
      </c>
      <c r="B41" s="21" t="s">
        <v>156</v>
      </c>
      <c r="C41" s="71">
        <v>100</v>
      </c>
    </row>
    <row r="42" spans="1:3" ht="33">
      <c r="A42" s="20" t="s">
        <v>157</v>
      </c>
      <c r="B42" s="21" t="s">
        <v>158</v>
      </c>
      <c r="C42" s="71">
        <v>100</v>
      </c>
    </row>
    <row r="43" spans="1:3" ht="32.25" customHeight="1">
      <c r="A43" s="134" t="s">
        <v>159</v>
      </c>
      <c r="B43" s="135"/>
      <c r="C43" s="136"/>
    </row>
    <row r="44" spans="1:3" ht="33">
      <c r="A44" s="20" t="s">
        <v>160</v>
      </c>
      <c r="B44" s="21" t="s">
        <v>161</v>
      </c>
      <c r="C44" s="71">
        <v>100</v>
      </c>
    </row>
    <row r="45" spans="1:3" ht="115.5">
      <c r="A45" s="20" t="s">
        <v>162</v>
      </c>
      <c r="B45" s="21" t="s">
        <v>163</v>
      </c>
      <c r="C45" s="71">
        <v>100</v>
      </c>
    </row>
    <row r="46" spans="1:3" ht="115.5">
      <c r="A46" s="20" t="s">
        <v>164</v>
      </c>
      <c r="B46" s="21" t="s">
        <v>165</v>
      </c>
      <c r="C46" s="71">
        <v>100</v>
      </c>
    </row>
    <row r="47" spans="1:3" ht="120" customHeight="1">
      <c r="A47" s="20" t="s">
        <v>168</v>
      </c>
      <c r="B47" s="21" t="s">
        <v>169</v>
      </c>
      <c r="C47" s="71">
        <v>100</v>
      </c>
    </row>
    <row r="48" spans="1:3" ht="116.25" customHeight="1">
      <c r="A48" s="20" t="s">
        <v>167</v>
      </c>
      <c r="B48" s="21" t="s">
        <v>166</v>
      </c>
      <c r="C48" s="71">
        <v>100</v>
      </c>
    </row>
    <row r="49" spans="1:3" ht="69" customHeight="1">
      <c r="A49" s="20" t="s">
        <v>170</v>
      </c>
      <c r="B49" s="21" t="s">
        <v>171</v>
      </c>
      <c r="C49" s="71">
        <v>100</v>
      </c>
    </row>
    <row r="50" spans="1:3" ht="67.5" customHeight="1">
      <c r="A50" s="20" t="s">
        <v>172</v>
      </c>
      <c r="B50" s="21" t="s">
        <v>173</v>
      </c>
      <c r="C50" s="71">
        <v>100</v>
      </c>
    </row>
    <row r="51" spans="1:3" ht="33">
      <c r="A51" s="20" t="s">
        <v>174</v>
      </c>
      <c r="B51" s="21" t="s">
        <v>175</v>
      </c>
      <c r="C51" s="71">
        <v>100</v>
      </c>
    </row>
    <row r="52" spans="1:3" ht="66">
      <c r="A52" s="20" t="s">
        <v>176</v>
      </c>
      <c r="B52" s="21" t="s">
        <v>177</v>
      </c>
      <c r="C52" s="71">
        <v>50</v>
      </c>
    </row>
    <row r="53" spans="1:3" ht="66">
      <c r="A53" s="20" t="s">
        <v>178</v>
      </c>
      <c r="B53" s="21" t="s">
        <v>179</v>
      </c>
      <c r="C53" s="71">
        <v>100</v>
      </c>
    </row>
    <row r="54" spans="1:3" ht="16.5">
      <c r="A54" s="137" t="s">
        <v>180</v>
      </c>
      <c r="B54" s="137"/>
      <c r="C54" s="137"/>
    </row>
    <row r="55" spans="1:3" ht="49.5">
      <c r="A55" s="20" t="s">
        <v>181</v>
      </c>
      <c r="B55" s="21" t="s">
        <v>182</v>
      </c>
      <c r="C55" s="71">
        <v>100</v>
      </c>
    </row>
    <row r="56" spans="1:3" ht="16.5">
      <c r="A56" s="138" t="s">
        <v>183</v>
      </c>
      <c r="B56" s="138"/>
      <c r="C56" s="138"/>
    </row>
    <row r="57" spans="1:3" ht="49.5">
      <c r="A57" s="20" t="s">
        <v>184</v>
      </c>
      <c r="B57" s="21" t="s">
        <v>185</v>
      </c>
      <c r="C57" s="71">
        <v>100</v>
      </c>
    </row>
    <row r="58" spans="1:3" ht="66">
      <c r="A58" s="20" t="s">
        <v>186</v>
      </c>
      <c r="B58" s="21" t="s">
        <v>187</v>
      </c>
      <c r="C58" s="71">
        <v>100</v>
      </c>
    </row>
    <row r="59" spans="1:3" ht="85.5" customHeight="1">
      <c r="A59" s="20" t="s">
        <v>188</v>
      </c>
      <c r="B59" s="21" t="s">
        <v>189</v>
      </c>
      <c r="C59" s="71">
        <v>100</v>
      </c>
    </row>
    <row r="60" spans="1:3" ht="66">
      <c r="A60" s="20" t="s">
        <v>192</v>
      </c>
      <c r="B60" s="21" t="s">
        <v>193</v>
      </c>
      <c r="C60" s="71">
        <v>100</v>
      </c>
    </row>
    <row r="61" spans="1:3" ht="49.5">
      <c r="A61" s="20" t="s">
        <v>194</v>
      </c>
      <c r="B61" s="21" t="s">
        <v>195</v>
      </c>
      <c r="C61" s="71">
        <v>100</v>
      </c>
    </row>
    <row r="62" spans="1:3" ht="16.5">
      <c r="A62" s="137" t="s">
        <v>196</v>
      </c>
      <c r="B62" s="137"/>
      <c r="C62" s="137"/>
    </row>
    <row r="63" spans="1:3" ht="33">
      <c r="A63" s="20" t="s">
        <v>197</v>
      </c>
      <c r="B63" s="21" t="s">
        <v>198</v>
      </c>
      <c r="C63" s="71">
        <v>100</v>
      </c>
    </row>
    <row r="64" spans="1:3" ht="82.5">
      <c r="A64" s="20" t="s">
        <v>199</v>
      </c>
      <c r="B64" s="21" t="s">
        <v>200</v>
      </c>
      <c r="C64" s="71">
        <v>100</v>
      </c>
    </row>
    <row r="65" spans="1:3" ht="21.75" customHeight="1">
      <c r="A65" s="20" t="s">
        <v>201</v>
      </c>
      <c r="B65" s="21" t="s">
        <v>202</v>
      </c>
      <c r="C65" s="71">
        <v>100</v>
      </c>
    </row>
    <row r="66" spans="1:3" ht="31.5" customHeight="1">
      <c r="A66" s="133" t="s">
        <v>203</v>
      </c>
      <c r="B66" s="133"/>
      <c r="C66" s="133"/>
    </row>
    <row r="67" spans="1:3" ht="33">
      <c r="A67" s="20" t="s">
        <v>204</v>
      </c>
      <c r="B67" s="21" t="s">
        <v>205</v>
      </c>
      <c r="C67" s="71">
        <v>100</v>
      </c>
    </row>
    <row r="68" spans="1:3" ht="33">
      <c r="A68" s="73" t="s">
        <v>236</v>
      </c>
      <c r="B68" s="74" t="s">
        <v>237</v>
      </c>
      <c r="C68" s="71">
        <v>100</v>
      </c>
    </row>
    <row r="69" spans="1:3" ht="33">
      <c r="A69" s="20" t="s">
        <v>206</v>
      </c>
      <c r="B69" s="21" t="s">
        <v>207</v>
      </c>
      <c r="C69" s="71">
        <v>100</v>
      </c>
    </row>
    <row r="70" spans="1:3" ht="49.5">
      <c r="A70" s="20" t="s">
        <v>208</v>
      </c>
      <c r="B70" s="21" t="s">
        <v>209</v>
      </c>
      <c r="C70" s="71">
        <v>100</v>
      </c>
    </row>
    <row r="71" spans="1:3" ht="99">
      <c r="A71" s="20" t="s">
        <v>210</v>
      </c>
      <c r="B71" s="21" t="s">
        <v>211</v>
      </c>
      <c r="C71" s="71">
        <v>100</v>
      </c>
    </row>
    <row r="72" spans="1:3" ht="99">
      <c r="A72" s="20" t="s">
        <v>314</v>
      </c>
      <c r="B72" s="21" t="s">
        <v>315</v>
      </c>
      <c r="C72" s="71">
        <v>100</v>
      </c>
    </row>
    <row r="73" spans="1:3" ht="66">
      <c r="A73" s="20" t="s">
        <v>316</v>
      </c>
      <c r="B73" s="21" t="s">
        <v>317</v>
      </c>
      <c r="C73" s="71">
        <v>100</v>
      </c>
    </row>
    <row r="74" spans="1:3" ht="16.5">
      <c r="A74" s="20" t="s">
        <v>212</v>
      </c>
      <c r="B74" s="21" t="s">
        <v>213</v>
      </c>
      <c r="C74" s="71">
        <v>100</v>
      </c>
    </row>
    <row r="75" spans="1:3" ht="49.5">
      <c r="A75" s="20" t="s">
        <v>214</v>
      </c>
      <c r="B75" s="21" t="s">
        <v>215</v>
      </c>
      <c r="C75" s="71">
        <v>100</v>
      </c>
    </row>
    <row r="76" spans="1:3" ht="54.75" customHeight="1">
      <c r="A76" s="20" t="s">
        <v>216</v>
      </c>
      <c r="B76" s="21" t="s">
        <v>217</v>
      </c>
      <c r="C76" s="71">
        <v>100</v>
      </c>
    </row>
    <row r="77" spans="1:3" ht="66" customHeight="1">
      <c r="A77" s="20" t="s">
        <v>218</v>
      </c>
      <c r="B77" s="21" t="s">
        <v>219</v>
      </c>
      <c r="C77" s="71">
        <v>100</v>
      </c>
    </row>
    <row r="78" spans="1:3" ht="33">
      <c r="A78" s="20" t="s">
        <v>220</v>
      </c>
      <c r="B78" s="21" t="s">
        <v>221</v>
      </c>
      <c r="C78" s="71">
        <v>100</v>
      </c>
    </row>
    <row r="79" spans="1:3" ht="86.25" customHeight="1">
      <c r="A79" s="133" t="s">
        <v>222</v>
      </c>
      <c r="B79" s="133"/>
      <c r="C79" s="133"/>
    </row>
    <row r="80" spans="1:3" ht="69" customHeight="1">
      <c r="A80" s="20" t="s">
        <v>223</v>
      </c>
      <c r="B80" s="21" t="s">
        <v>224</v>
      </c>
      <c r="C80" s="71">
        <v>100</v>
      </c>
    </row>
    <row r="81" spans="1:3" ht="49.5">
      <c r="A81" s="20" t="s">
        <v>225</v>
      </c>
      <c r="B81" s="21" t="s">
        <v>226</v>
      </c>
      <c r="C81" s="71">
        <v>100</v>
      </c>
    </row>
    <row r="82" spans="1:3" ht="48.75" customHeight="1">
      <c r="A82" s="133" t="s">
        <v>227</v>
      </c>
      <c r="B82" s="133"/>
      <c r="C82" s="133"/>
    </row>
    <row r="83" spans="1:3" ht="49.5">
      <c r="A83" s="20" t="s">
        <v>228</v>
      </c>
      <c r="B83" s="21" t="s">
        <v>229</v>
      </c>
      <c r="C83" s="71">
        <v>100</v>
      </c>
    </row>
  </sheetData>
  <sheetProtection/>
  <mergeCells count="19">
    <mergeCell ref="A79:C79"/>
    <mergeCell ref="A32:C32"/>
    <mergeCell ref="A40:C40"/>
    <mergeCell ref="B1:C1"/>
    <mergeCell ref="B2:C2"/>
    <mergeCell ref="B3:C3"/>
    <mergeCell ref="A5:C5"/>
    <mergeCell ref="A9:C9"/>
    <mergeCell ref="A26:C26"/>
    <mergeCell ref="A14:C14"/>
    <mergeCell ref="A19:C19"/>
    <mergeCell ref="A22:C22"/>
    <mergeCell ref="A82:C82"/>
    <mergeCell ref="A43:C43"/>
    <mergeCell ref="A54:C54"/>
    <mergeCell ref="A56:C56"/>
    <mergeCell ref="A62:C62"/>
    <mergeCell ref="A29:C29"/>
    <mergeCell ref="A66:C66"/>
  </mergeCells>
  <printOptions/>
  <pageMargins left="0.38" right="0.19" top="0.24" bottom="0.35" header="0.5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">
      <selection activeCell="E5" sqref="E5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45.25390625" style="0" customWidth="1"/>
  </cols>
  <sheetData>
    <row r="1" spans="1:3" ht="16.5">
      <c r="A1" s="9"/>
      <c r="B1" s="9"/>
      <c r="C1" s="6" t="s">
        <v>398</v>
      </c>
    </row>
    <row r="2" spans="1:3" ht="16.5">
      <c r="A2" s="9"/>
      <c r="B2" s="9"/>
      <c r="C2" s="6" t="s">
        <v>1</v>
      </c>
    </row>
    <row r="3" spans="1:3" ht="16.5">
      <c r="A3" s="9"/>
      <c r="B3" s="9"/>
      <c r="C3" s="6" t="s">
        <v>21</v>
      </c>
    </row>
    <row r="4" spans="1:3" ht="16.5">
      <c r="A4" s="9"/>
      <c r="B4" s="9"/>
      <c r="C4" s="9"/>
    </row>
    <row r="5" spans="1:3" ht="60.75" customHeight="1">
      <c r="A5" s="130" t="s">
        <v>354</v>
      </c>
      <c r="B5" s="130"/>
      <c r="C5" s="130"/>
    </row>
    <row r="6" ht="13.5" thickBot="1"/>
    <row r="7" spans="1:3" ht="33.75" customHeight="1" thickBot="1">
      <c r="A7" s="146" t="s">
        <v>23</v>
      </c>
      <c r="B7" s="147"/>
      <c r="C7" s="148" t="s">
        <v>22</v>
      </c>
    </row>
    <row r="8" spans="1:3" ht="57" customHeight="1" thickBot="1">
      <c r="A8" s="8" t="s">
        <v>24</v>
      </c>
      <c r="B8" s="14" t="s">
        <v>25</v>
      </c>
      <c r="C8" s="149"/>
    </row>
    <row r="9" spans="1:3" ht="66.75" customHeight="1">
      <c r="A9" s="79" t="s">
        <v>230</v>
      </c>
      <c r="B9" s="16"/>
      <c r="C9" s="75" t="s">
        <v>231</v>
      </c>
    </row>
    <row r="10" spans="1:3" ht="115.5" customHeight="1">
      <c r="A10" s="77" t="s">
        <v>230</v>
      </c>
      <c r="B10" s="73" t="s">
        <v>144</v>
      </c>
      <c r="C10" s="74" t="s">
        <v>145</v>
      </c>
    </row>
    <row r="11" spans="1:3" ht="66">
      <c r="A11" s="77" t="s">
        <v>230</v>
      </c>
      <c r="B11" s="73" t="s">
        <v>176</v>
      </c>
      <c r="C11" s="74" t="s">
        <v>177</v>
      </c>
    </row>
    <row r="12" spans="1:3" ht="75" customHeight="1">
      <c r="A12" s="78" t="s">
        <v>347</v>
      </c>
      <c r="B12" s="72"/>
      <c r="C12" s="76" t="s">
        <v>355</v>
      </c>
    </row>
    <row r="13" spans="1:3" ht="115.5">
      <c r="A13" s="77" t="s">
        <v>347</v>
      </c>
      <c r="B13" s="73" t="s">
        <v>133</v>
      </c>
      <c r="C13" s="74" t="s">
        <v>134</v>
      </c>
    </row>
    <row r="14" spans="1:3" ht="132">
      <c r="A14" s="77" t="s">
        <v>347</v>
      </c>
      <c r="B14" s="73" t="s">
        <v>135</v>
      </c>
      <c r="C14" s="74" t="s">
        <v>136</v>
      </c>
    </row>
    <row r="15" spans="1:3" ht="82.5">
      <c r="A15" s="77" t="s">
        <v>347</v>
      </c>
      <c r="B15" s="73" t="s">
        <v>140</v>
      </c>
      <c r="C15" s="74" t="s">
        <v>141</v>
      </c>
    </row>
    <row r="16" spans="1:3" ht="33">
      <c r="A16" s="77" t="s">
        <v>347</v>
      </c>
      <c r="B16" s="73" t="s">
        <v>142</v>
      </c>
      <c r="C16" s="74" t="s">
        <v>143</v>
      </c>
    </row>
    <row r="17" spans="1:3" ht="115.5">
      <c r="A17" s="77" t="s">
        <v>347</v>
      </c>
      <c r="B17" s="73" t="s">
        <v>146</v>
      </c>
      <c r="C17" s="74" t="s">
        <v>147</v>
      </c>
    </row>
    <row r="18" spans="1:3" ht="99">
      <c r="A18" s="77" t="s">
        <v>347</v>
      </c>
      <c r="B18" s="73" t="s">
        <v>148</v>
      </c>
      <c r="C18" s="74" t="s">
        <v>149</v>
      </c>
    </row>
    <row r="19" spans="1:3" ht="148.5">
      <c r="A19" s="77" t="s">
        <v>347</v>
      </c>
      <c r="B19" s="73" t="s">
        <v>150</v>
      </c>
      <c r="C19" s="74" t="s">
        <v>151</v>
      </c>
    </row>
    <row r="20" spans="1:3" ht="132">
      <c r="A20" s="77" t="s">
        <v>347</v>
      </c>
      <c r="B20" s="73" t="s">
        <v>152</v>
      </c>
      <c r="C20" s="74" t="s">
        <v>153</v>
      </c>
    </row>
    <row r="21" spans="1:3" ht="49.5">
      <c r="A21" s="77" t="s">
        <v>347</v>
      </c>
      <c r="B21" s="73" t="s">
        <v>155</v>
      </c>
      <c r="C21" s="74" t="s">
        <v>156</v>
      </c>
    </row>
    <row r="22" spans="1:3" ht="33">
      <c r="A22" s="77" t="s">
        <v>347</v>
      </c>
      <c r="B22" s="73" t="s">
        <v>157</v>
      </c>
      <c r="C22" s="74" t="s">
        <v>158</v>
      </c>
    </row>
    <row r="23" spans="1:3" ht="33">
      <c r="A23" s="77" t="s">
        <v>347</v>
      </c>
      <c r="B23" s="73" t="s">
        <v>160</v>
      </c>
      <c r="C23" s="74" t="s">
        <v>161</v>
      </c>
    </row>
    <row r="24" spans="1:3" ht="132">
      <c r="A24" s="77" t="s">
        <v>347</v>
      </c>
      <c r="B24" s="73" t="s">
        <v>162</v>
      </c>
      <c r="C24" s="74" t="s">
        <v>163</v>
      </c>
    </row>
    <row r="25" spans="1:3" ht="132">
      <c r="A25" s="77" t="s">
        <v>347</v>
      </c>
      <c r="B25" s="73" t="s">
        <v>164</v>
      </c>
      <c r="C25" s="74" t="s">
        <v>165</v>
      </c>
    </row>
    <row r="26" spans="1:3" ht="148.5">
      <c r="A26" s="77" t="s">
        <v>347</v>
      </c>
      <c r="B26" s="73" t="s">
        <v>168</v>
      </c>
      <c r="C26" s="74" t="s">
        <v>169</v>
      </c>
    </row>
    <row r="27" spans="1:3" ht="148.5">
      <c r="A27" s="77" t="s">
        <v>347</v>
      </c>
      <c r="B27" s="73" t="s">
        <v>356</v>
      </c>
      <c r="C27" s="74" t="s">
        <v>166</v>
      </c>
    </row>
    <row r="28" spans="1:3" ht="82.5">
      <c r="A28" s="77" t="s">
        <v>347</v>
      </c>
      <c r="B28" s="73" t="s">
        <v>170</v>
      </c>
      <c r="C28" s="74" t="s">
        <v>171</v>
      </c>
    </row>
    <row r="29" spans="1:3" ht="82.5">
      <c r="A29" s="77" t="s">
        <v>347</v>
      </c>
      <c r="B29" s="73" t="s">
        <v>172</v>
      </c>
      <c r="C29" s="74" t="s">
        <v>173</v>
      </c>
    </row>
    <row r="30" spans="1:3" ht="49.5">
      <c r="A30" s="77" t="s">
        <v>347</v>
      </c>
      <c r="B30" s="73" t="s">
        <v>174</v>
      </c>
      <c r="C30" s="74" t="s">
        <v>175</v>
      </c>
    </row>
    <row r="31" spans="1:3" ht="82.5">
      <c r="A31" s="77" t="s">
        <v>347</v>
      </c>
      <c r="B31" s="73" t="s">
        <v>178</v>
      </c>
      <c r="C31" s="74" t="s">
        <v>179</v>
      </c>
    </row>
    <row r="32" spans="1:3" ht="66">
      <c r="A32" s="77" t="s">
        <v>347</v>
      </c>
      <c r="B32" s="73" t="s">
        <v>181</v>
      </c>
      <c r="C32" s="74" t="s">
        <v>182</v>
      </c>
    </row>
    <row r="33" spans="1:3" ht="49.5">
      <c r="A33" s="77" t="s">
        <v>347</v>
      </c>
      <c r="B33" s="73" t="s">
        <v>184</v>
      </c>
      <c r="C33" s="74" t="s">
        <v>185</v>
      </c>
    </row>
    <row r="34" spans="1:3" ht="82.5">
      <c r="A34" s="77" t="s">
        <v>347</v>
      </c>
      <c r="B34" s="73" t="s">
        <v>186</v>
      </c>
      <c r="C34" s="74" t="s">
        <v>187</v>
      </c>
    </row>
    <row r="35" spans="1:3" ht="99">
      <c r="A35" s="77" t="s">
        <v>347</v>
      </c>
      <c r="B35" s="73" t="s">
        <v>188</v>
      </c>
      <c r="C35" s="74" t="s">
        <v>189</v>
      </c>
    </row>
    <row r="36" spans="1:3" ht="66">
      <c r="A36" s="77" t="s">
        <v>347</v>
      </c>
      <c r="B36" s="73" t="s">
        <v>190</v>
      </c>
      <c r="C36" s="74" t="s">
        <v>191</v>
      </c>
    </row>
    <row r="37" spans="1:3" ht="82.5">
      <c r="A37" s="77" t="s">
        <v>347</v>
      </c>
      <c r="B37" s="73" t="s">
        <v>192</v>
      </c>
      <c r="C37" s="74" t="s">
        <v>193</v>
      </c>
    </row>
    <row r="38" spans="1:3" ht="66">
      <c r="A38" s="77" t="s">
        <v>347</v>
      </c>
      <c r="B38" s="73" t="s">
        <v>194</v>
      </c>
      <c r="C38" s="74" t="s">
        <v>195</v>
      </c>
    </row>
    <row r="39" spans="1:3" ht="33">
      <c r="A39" s="77" t="s">
        <v>347</v>
      </c>
      <c r="B39" s="73" t="s">
        <v>197</v>
      </c>
      <c r="C39" s="74" t="s">
        <v>198</v>
      </c>
    </row>
    <row r="40" spans="1:3" ht="115.5">
      <c r="A40" s="77" t="s">
        <v>347</v>
      </c>
      <c r="B40" s="73" t="s">
        <v>199</v>
      </c>
      <c r="C40" s="74" t="s">
        <v>200</v>
      </c>
    </row>
    <row r="41" spans="1:3" ht="33">
      <c r="A41" s="77" t="s">
        <v>347</v>
      </c>
      <c r="B41" s="73" t="s">
        <v>201</v>
      </c>
      <c r="C41" s="74" t="s">
        <v>202</v>
      </c>
    </row>
    <row r="42" spans="1:3" ht="33">
      <c r="A42" s="77" t="s">
        <v>347</v>
      </c>
      <c r="B42" s="73" t="s">
        <v>232</v>
      </c>
      <c r="C42" s="74" t="s">
        <v>233</v>
      </c>
    </row>
    <row r="43" spans="1:3" ht="49.5">
      <c r="A43" s="77" t="s">
        <v>347</v>
      </c>
      <c r="B43" s="73" t="s">
        <v>204</v>
      </c>
      <c r="C43" s="74" t="s">
        <v>205</v>
      </c>
    </row>
    <row r="44" spans="1:3" ht="49.5">
      <c r="A44" s="77" t="s">
        <v>347</v>
      </c>
      <c r="B44" s="73" t="s">
        <v>234</v>
      </c>
      <c r="C44" s="74" t="s">
        <v>235</v>
      </c>
    </row>
    <row r="45" spans="1:3" ht="49.5">
      <c r="A45" s="77" t="s">
        <v>347</v>
      </c>
      <c r="B45" s="73" t="s">
        <v>236</v>
      </c>
      <c r="C45" s="74" t="s">
        <v>237</v>
      </c>
    </row>
    <row r="46" spans="1:3" ht="49.5">
      <c r="A46" s="77" t="s">
        <v>347</v>
      </c>
      <c r="B46" s="73" t="s">
        <v>206</v>
      </c>
      <c r="C46" s="74" t="s">
        <v>207</v>
      </c>
    </row>
    <row r="47" spans="1:3" ht="49.5">
      <c r="A47" s="77" t="s">
        <v>347</v>
      </c>
      <c r="B47" s="73" t="s">
        <v>208</v>
      </c>
      <c r="C47" s="74" t="s">
        <v>209</v>
      </c>
    </row>
    <row r="48" spans="1:3" ht="115.5">
      <c r="A48" s="77" t="s">
        <v>347</v>
      </c>
      <c r="B48" s="73" t="s">
        <v>210</v>
      </c>
      <c r="C48" s="74" t="s">
        <v>211</v>
      </c>
    </row>
    <row r="49" spans="1:3" ht="132">
      <c r="A49" s="77" t="s">
        <v>347</v>
      </c>
      <c r="B49" s="20" t="s">
        <v>314</v>
      </c>
      <c r="C49" s="21" t="s">
        <v>315</v>
      </c>
    </row>
    <row r="50" spans="1:3" ht="82.5">
      <c r="A50" s="77" t="s">
        <v>347</v>
      </c>
      <c r="B50" s="20" t="s">
        <v>316</v>
      </c>
      <c r="C50" s="21" t="s">
        <v>317</v>
      </c>
    </row>
    <row r="51" spans="1:3" ht="16.5">
      <c r="A51" s="77" t="s">
        <v>347</v>
      </c>
      <c r="B51" s="73" t="s">
        <v>212</v>
      </c>
      <c r="C51" s="74" t="s">
        <v>213</v>
      </c>
    </row>
    <row r="52" spans="1:3" ht="49.5">
      <c r="A52" s="77" t="s">
        <v>347</v>
      </c>
      <c r="B52" s="73" t="s">
        <v>214</v>
      </c>
      <c r="C52" s="74" t="s">
        <v>215</v>
      </c>
    </row>
    <row r="53" spans="1:3" ht="66">
      <c r="A53" s="77" t="s">
        <v>347</v>
      </c>
      <c r="B53" s="73" t="s">
        <v>216</v>
      </c>
      <c r="C53" s="74" t="s">
        <v>217</v>
      </c>
    </row>
    <row r="54" spans="1:3" ht="82.5">
      <c r="A54" s="77" t="s">
        <v>347</v>
      </c>
      <c r="B54" s="73" t="s">
        <v>218</v>
      </c>
      <c r="C54" s="74" t="s">
        <v>219</v>
      </c>
    </row>
    <row r="55" spans="1:3" ht="33">
      <c r="A55" s="77" t="s">
        <v>347</v>
      </c>
      <c r="B55" s="73" t="s">
        <v>220</v>
      </c>
      <c r="C55" s="74" t="s">
        <v>221</v>
      </c>
    </row>
    <row r="56" spans="1:3" ht="148.5">
      <c r="A56" s="77" t="s">
        <v>347</v>
      </c>
      <c r="B56" s="73" t="s">
        <v>357</v>
      </c>
      <c r="C56" s="74" t="s">
        <v>358</v>
      </c>
    </row>
    <row r="57" spans="1:3" ht="82.5">
      <c r="A57" s="77" t="s">
        <v>347</v>
      </c>
      <c r="B57" s="73" t="s">
        <v>223</v>
      </c>
      <c r="C57" s="74" t="s">
        <v>224</v>
      </c>
    </row>
    <row r="58" spans="1:3" ht="49.5">
      <c r="A58" s="77" t="s">
        <v>347</v>
      </c>
      <c r="B58" s="73" t="s">
        <v>225</v>
      </c>
      <c r="C58" s="74" t="s">
        <v>226</v>
      </c>
    </row>
    <row r="59" spans="1:3" ht="66">
      <c r="A59" s="77" t="s">
        <v>347</v>
      </c>
      <c r="B59" s="73" t="s">
        <v>228</v>
      </c>
      <c r="C59" s="74" t="s">
        <v>229</v>
      </c>
    </row>
  </sheetData>
  <sheetProtection/>
  <mergeCells count="3">
    <mergeCell ref="A5:C5"/>
    <mergeCell ref="A7:B7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1" width="26.625" style="0" customWidth="1"/>
    <col min="2" max="2" width="52.00390625" style="0" customWidth="1"/>
    <col min="3" max="5" width="13.75390625" style="0" customWidth="1"/>
  </cols>
  <sheetData>
    <row r="1" spans="1:5" ht="16.5">
      <c r="A1" s="9"/>
      <c r="B1" s="9"/>
      <c r="C1" s="128" t="s">
        <v>26</v>
      </c>
      <c r="D1" s="128"/>
      <c r="E1" s="128"/>
    </row>
    <row r="2" spans="1:5" ht="16.5">
      <c r="A2" s="9"/>
      <c r="B2" s="9"/>
      <c r="C2" s="128" t="s">
        <v>1</v>
      </c>
      <c r="D2" s="128"/>
      <c r="E2" s="128"/>
    </row>
    <row r="3" spans="1:6" ht="16.5">
      <c r="A3" s="17"/>
      <c r="B3" s="17"/>
      <c r="C3" s="150" t="s">
        <v>27</v>
      </c>
      <c r="D3" s="150"/>
      <c r="E3" s="150"/>
      <c r="F3" s="5"/>
    </row>
    <row r="4" spans="1:6" ht="16.5">
      <c r="A4" s="17"/>
      <c r="B4" s="17"/>
      <c r="C4" s="17"/>
      <c r="D4" s="17"/>
      <c r="E4" s="17"/>
      <c r="F4" s="5"/>
    </row>
    <row r="5" spans="1:6" ht="37.5" customHeight="1">
      <c r="A5" s="151" t="s">
        <v>320</v>
      </c>
      <c r="B5" s="151"/>
      <c r="C5" s="151"/>
      <c r="D5" s="151"/>
      <c r="E5" s="151"/>
      <c r="F5" s="5"/>
    </row>
    <row r="6" spans="1:6" ht="19.5" customHeight="1">
      <c r="A6" s="19"/>
      <c r="B6" s="19"/>
      <c r="C6" s="19"/>
      <c r="D6" s="19"/>
      <c r="E6" s="19"/>
      <c r="F6" s="5"/>
    </row>
    <row r="7" spans="1:6" ht="13.5" thickBot="1">
      <c r="A7" s="5"/>
      <c r="B7" s="5"/>
      <c r="C7" s="15"/>
      <c r="D7" s="15"/>
      <c r="E7" s="37" t="s">
        <v>12</v>
      </c>
      <c r="F7" s="5"/>
    </row>
    <row r="8" spans="1:6" ht="34.5" customHeight="1" thickBot="1">
      <c r="A8" s="65" t="s">
        <v>28</v>
      </c>
      <c r="B8" s="80" t="s">
        <v>29</v>
      </c>
      <c r="C8" s="7" t="s">
        <v>3</v>
      </c>
      <c r="D8" s="7" t="s">
        <v>4</v>
      </c>
      <c r="E8" s="7" t="s">
        <v>5</v>
      </c>
      <c r="F8" s="5"/>
    </row>
    <row r="9" spans="1:5" ht="18.75" customHeight="1">
      <c r="A9" s="70" t="s">
        <v>238</v>
      </c>
      <c r="B9" s="81" t="s">
        <v>239</v>
      </c>
      <c r="C9" s="13">
        <v>1903.6</v>
      </c>
      <c r="D9" s="13">
        <v>1974.1</v>
      </c>
      <c r="E9" s="13">
        <v>2057.2</v>
      </c>
    </row>
    <row r="10" spans="1:5" ht="16.5">
      <c r="A10" s="70" t="s">
        <v>240</v>
      </c>
      <c r="B10" s="81" t="s">
        <v>241</v>
      </c>
      <c r="C10" s="12">
        <f>SUM(C11)</f>
        <v>216</v>
      </c>
      <c r="D10" s="12">
        <f>SUM(D11)</f>
        <v>225</v>
      </c>
      <c r="E10" s="12">
        <f>SUM(E11)</f>
        <v>234</v>
      </c>
    </row>
    <row r="11" spans="1:5" ht="16.5">
      <c r="A11" s="70" t="s">
        <v>117</v>
      </c>
      <c r="B11" s="81" t="s">
        <v>118</v>
      </c>
      <c r="C11" s="121">
        <v>216</v>
      </c>
      <c r="D11" s="121">
        <v>225</v>
      </c>
      <c r="E11" s="121">
        <v>234</v>
      </c>
    </row>
    <row r="12" spans="1:5" ht="99">
      <c r="A12" s="20" t="s">
        <v>388</v>
      </c>
      <c r="B12" s="21" t="s">
        <v>389</v>
      </c>
      <c r="C12" s="122">
        <v>215</v>
      </c>
      <c r="D12" s="122">
        <v>224</v>
      </c>
      <c r="E12" s="122">
        <v>233</v>
      </c>
    </row>
    <row r="13" spans="1:5" ht="148.5">
      <c r="A13" s="20" t="s">
        <v>242</v>
      </c>
      <c r="B13" s="21" t="s">
        <v>243</v>
      </c>
      <c r="C13" s="12">
        <v>1</v>
      </c>
      <c r="D13" s="12">
        <v>1</v>
      </c>
      <c r="E13" s="12">
        <v>1</v>
      </c>
    </row>
    <row r="14" spans="1:5" ht="198">
      <c r="A14" s="20" t="s">
        <v>244</v>
      </c>
      <c r="B14" s="21" t="s">
        <v>245</v>
      </c>
      <c r="C14" s="12">
        <v>0</v>
      </c>
      <c r="D14" s="12">
        <v>0</v>
      </c>
      <c r="E14" s="12">
        <v>0</v>
      </c>
    </row>
    <row r="15" spans="1:5" ht="66">
      <c r="A15" s="20" t="s">
        <v>246</v>
      </c>
      <c r="B15" s="21" t="s">
        <v>247</v>
      </c>
      <c r="C15" s="12">
        <f>SUM(C16)</f>
        <v>0</v>
      </c>
      <c r="D15" s="12">
        <f>SUM(D16)</f>
        <v>0</v>
      </c>
      <c r="E15" s="12">
        <f>SUM(E16)</f>
        <v>0</v>
      </c>
    </row>
    <row r="16" spans="1:5" ht="115.5">
      <c r="A16" s="20" t="s">
        <v>248</v>
      </c>
      <c r="B16" s="21" t="s">
        <v>249</v>
      </c>
      <c r="C16" s="12">
        <v>0</v>
      </c>
      <c r="D16" s="12">
        <v>0</v>
      </c>
      <c r="E16" s="12">
        <v>0</v>
      </c>
    </row>
    <row r="17" spans="1:5" ht="66">
      <c r="A17" s="82" t="s">
        <v>250</v>
      </c>
      <c r="B17" s="83" t="s">
        <v>251</v>
      </c>
      <c r="C17" s="12">
        <f>SUM(C18)</f>
        <v>491.4</v>
      </c>
      <c r="D17" s="12">
        <f>SUM(D18)</f>
        <v>546.9</v>
      </c>
      <c r="E17" s="12">
        <f>SUM(E18)</f>
        <v>615</v>
      </c>
    </row>
    <row r="18" spans="1:5" ht="49.5">
      <c r="A18" s="68" t="s">
        <v>252</v>
      </c>
      <c r="B18" s="69" t="s">
        <v>253</v>
      </c>
      <c r="C18" s="12">
        <v>491.4</v>
      </c>
      <c r="D18" s="12">
        <v>546.9</v>
      </c>
      <c r="E18" s="12">
        <v>615</v>
      </c>
    </row>
    <row r="19" spans="1:5" ht="49.5">
      <c r="A19" s="68" t="s">
        <v>308</v>
      </c>
      <c r="B19" s="69" t="s">
        <v>311</v>
      </c>
      <c r="C19" s="12">
        <v>179.8</v>
      </c>
      <c r="D19" s="12">
        <v>194.9</v>
      </c>
      <c r="E19" s="12">
        <v>227.5</v>
      </c>
    </row>
    <row r="20" spans="1:5" ht="94.5" thickBot="1">
      <c r="A20" s="68" t="s">
        <v>305</v>
      </c>
      <c r="B20" s="94" t="s">
        <v>310</v>
      </c>
      <c r="C20" s="12">
        <v>3.7</v>
      </c>
      <c r="D20" s="12">
        <v>3.9</v>
      </c>
      <c r="E20" s="12">
        <v>4.3</v>
      </c>
    </row>
    <row r="21" spans="1:5" ht="93.75">
      <c r="A21" s="68" t="s">
        <v>306</v>
      </c>
      <c r="B21" s="95" t="s">
        <v>312</v>
      </c>
      <c r="C21" s="12">
        <v>291.2</v>
      </c>
      <c r="D21" s="12">
        <v>328.9</v>
      </c>
      <c r="E21" s="12">
        <v>362</v>
      </c>
    </row>
    <row r="22" spans="1:5" ht="66">
      <c r="A22" s="68" t="s">
        <v>309</v>
      </c>
      <c r="B22" s="69" t="s">
        <v>313</v>
      </c>
      <c r="C22" s="12">
        <v>16.7</v>
      </c>
      <c r="D22" s="12">
        <v>19.2</v>
      </c>
      <c r="E22" s="12">
        <v>21.2</v>
      </c>
    </row>
    <row r="23" spans="1:5" ht="16.5">
      <c r="A23" s="70" t="s">
        <v>286</v>
      </c>
      <c r="B23" s="81" t="s">
        <v>287</v>
      </c>
      <c r="C23" s="12">
        <f>SUM(C24)</f>
        <v>0</v>
      </c>
      <c r="D23" s="12">
        <f>SUM(D24)</f>
        <v>0</v>
      </c>
      <c r="E23" s="12">
        <f>SUM(E24)</f>
        <v>0</v>
      </c>
    </row>
    <row r="24" spans="1:5" s="123" customFormat="1" ht="16.5">
      <c r="A24" s="70" t="s">
        <v>288</v>
      </c>
      <c r="B24" s="81" t="s">
        <v>121</v>
      </c>
      <c r="C24" s="121">
        <f>SUM(C25:C26)</f>
        <v>0</v>
      </c>
      <c r="D24" s="121">
        <f>SUM(D25:D26)</f>
        <v>0</v>
      </c>
      <c r="E24" s="121">
        <f>SUM(E25:E26)</f>
        <v>0</v>
      </c>
    </row>
    <row r="25" spans="1:5" ht="16.5">
      <c r="A25" s="66" t="s">
        <v>120</v>
      </c>
      <c r="B25" s="42" t="s">
        <v>121</v>
      </c>
      <c r="C25" s="12">
        <v>0</v>
      </c>
      <c r="D25" s="12">
        <v>0</v>
      </c>
      <c r="E25" s="12"/>
    </row>
    <row r="26" spans="1:5" ht="49.5">
      <c r="A26" s="66" t="s">
        <v>122</v>
      </c>
      <c r="B26" s="41" t="s">
        <v>123</v>
      </c>
      <c r="C26" s="12">
        <v>0</v>
      </c>
      <c r="D26" s="12">
        <v>0</v>
      </c>
      <c r="E26" s="12">
        <v>0</v>
      </c>
    </row>
    <row r="27" spans="1:5" ht="16.5">
      <c r="A27" s="70" t="s">
        <v>254</v>
      </c>
      <c r="B27" s="81" t="s">
        <v>255</v>
      </c>
      <c r="C27" s="12">
        <f>SUM(C28,C30)</f>
        <v>947</v>
      </c>
      <c r="D27" s="12">
        <f>SUM(D28,D30)</f>
        <v>953</v>
      </c>
      <c r="E27" s="12">
        <f>SUM(E28,E30)</f>
        <v>959</v>
      </c>
    </row>
    <row r="28" spans="1:5" ht="16.5">
      <c r="A28" s="20" t="s">
        <v>256</v>
      </c>
      <c r="B28" s="21" t="s">
        <v>257</v>
      </c>
      <c r="C28" s="12">
        <f>SUM(C29)</f>
        <v>60</v>
      </c>
      <c r="D28" s="12">
        <f>SUM(D29)</f>
        <v>66</v>
      </c>
      <c r="E28" s="12">
        <f>SUM(E29)</f>
        <v>72</v>
      </c>
    </row>
    <row r="29" spans="1:5" ht="66">
      <c r="A29" s="20" t="s">
        <v>126</v>
      </c>
      <c r="B29" s="21" t="s">
        <v>127</v>
      </c>
      <c r="C29" s="12">
        <v>60</v>
      </c>
      <c r="D29" s="12">
        <v>66</v>
      </c>
      <c r="E29" s="12">
        <v>72</v>
      </c>
    </row>
    <row r="30" spans="1:5" ht="16.5">
      <c r="A30" s="20" t="s">
        <v>258</v>
      </c>
      <c r="B30" s="21" t="s">
        <v>259</v>
      </c>
      <c r="C30" s="12">
        <f>SUM(C31,C33)</f>
        <v>887</v>
      </c>
      <c r="D30" s="12">
        <f>SUM(D31,D33)</f>
        <v>887</v>
      </c>
      <c r="E30" s="12">
        <f>SUM(E31,E33)</f>
        <v>887</v>
      </c>
    </row>
    <row r="31" spans="1:5" ht="66">
      <c r="A31" s="20" t="s">
        <v>260</v>
      </c>
      <c r="B31" s="21" t="s">
        <v>261</v>
      </c>
      <c r="C31" s="12">
        <v>846</v>
      </c>
      <c r="D31" s="12">
        <v>846</v>
      </c>
      <c r="E31" s="12">
        <v>846</v>
      </c>
    </row>
    <row r="32" spans="1:5" ht="148.5">
      <c r="A32" s="20" t="s">
        <v>262</v>
      </c>
      <c r="B32" s="21" t="s">
        <v>263</v>
      </c>
      <c r="C32" s="12">
        <v>846</v>
      </c>
      <c r="D32" s="12">
        <v>846</v>
      </c>
      <c r="E32" s="12">
        <v>846</v>
      </c>
    </row>
    <row r="33" spans="1:5" ht="66">
      <c r="A33" s="20" t="s">
        <v>264</v>
      </c>
      <c r="B33" s="21" t="s">
        <v>265</v>
      </c>
      <c r="C33" s="12">
        <v>41</v>
      </c>
      <c r="D33" s="12">
        <v>41</v>
      </c>
      <c r="E33" s="12">
        <v>41</v>
      </c>
    </row>
    <row r="34" spans="1:5" ht="148.5">
      <c r="A34" s="20" t="s">
        <v>266</v>
      </c>
      <c r="B34" s="21" t="s">
        <v>267</v>
      </c>
      <c r="C34" s="12">
        <v>41</v>
      </c>
      <c r="D34" s="12">
        <v>41</v>
      </c>
      <c r="E34" s="12">
        <v>41</v>
      </c>
    </row>
    <row r="35" spans="1:5" ht="16.5">
      <c r="A35" s="70" t="s">
        <v>268</v>
      </c>
      <c r="B35" s="81" t="s">
        <v>269</v>
      </c>
      <c r="C35" s="12">
        <f aca="true" t="shared" si="0" ref="C35:E36">SUM(C36)</f>
        <v>2.5</v>
      </c>
      <c r="D35" s="12">
        <f t="shared" si="0"/>
        <v>2.5</v>
      </c>
      <c r="E35" s="12">
        <f t="shared" si="0"/>
        <v>2.5</v>
      </c>
    </row>
    <row r="36" spans="1:5" ht="66">
      <c r="A36" s="20" t="s">
        <v>270</v>
      </c>
      <c r="B36" s="21" t="s">
        <v>271</v>
      </c>
      <c r="C36" s="12">
        <f t="shared" si="0"/>
        <v>2.5</v>
      </c>
      <c r="D36" s="12">
        <f t="shared" si="0"/>
        <v>2.5</v>
      </c>
      <c r="E36" s="12">
        <f t="shared" si="0"/>
        <v>2.5</v>
      </c>
    </row>
    <row r="37" spans="1:5" ht="115.5">
      <c r="A37" s="20" t="s">
        <v>133</v>
      </c>
      <c r="B37" s="21" t="s">
        <v>134</v>
      </c>
      <c r="C37" s="12">
        <v>2.5</v>
      </c>
      <c r="D37" s="12">
        <v>2.5</v>
      </c>
      <c r="E37" s="12">
        <v>2.5</v>
      </c>
    </row>
    <row r="38" spans="1:5" ht="66">
      <c r="A38" s="70" t="s">
        <v>272</v>
      </c>
      <c r="B38" s="81" t="s">
        <v>273</v>
      </c>
      <c r="C38" s="12">
        <f>SUM(C39)</f>
        <v>246</v>
      </c>
      <c r="D38" s="12">
        <f>SUM(D39)</f>
        <v>246</v>
      </c>
      <c r="E38" s="12">
        <f>SUM(E39)</f>
        <v>246</v>
      </c>
    </row>
    <row r="39" spans="1:5" ht="132">
      <c r="A39" s="20" t="s">
        <v>274</v>
      </c>
      <c r="B39" s="21" t="s">
        <v>275</v>
      </c>
      <c r="C39" s="12">
        <f>SUM(C40,C42)</f>
        <v>246</v>
      </c>
      <c r="D39" s="12">
        <f>SUM(D40,D42)</f>
        <v>246</v>
      </c>
      <c r="E39" s="12">
        <f>SUM(E40,E42)</f>
        <v>246</v>
      </c>
    </row>
    <row r="40" spans="1:5" ht="99">
      <c r="A40" s="20" t="s">
        <v>276</v>
      </c>
      <c r="B40" s="21" t="s">
        <v>277</v>
      </c>
      <c r="C40" s="12">
        <f>SUM(C41)</f>
        <v>224</v>
      </c>
      <c r="D40" s="12">
        <f>SUM(D41)</f>
        <v>224</v>
      </c>
      <c r="E40" s="12">
        <f>SUM(E41)</f>
        <v>224</v>
      </c>
    </row>
    <row r="41" spans="1:5" ht="115.5">
      <c r="A41" s="20" t="s">
        <v>144</v>
      </c>
      <c r="B41" s="21" t="s">
        <v>145</v>
      </c>
      <c r="C41" s="12">
        <v>224</v>
      </c>
      <c r="D41" s="12">
        <v>224</v>
      </c>
      <c r="E41" s="12">
        <v>224</v>
      </c>
    </row>
    <row r="42" spans="1:5" ht="115.5">
      <c r="A42" s="20" t="s">
        <v>278</v>
      </c>
      <c r="B42" s="21" t="s">
        <v>279</v>
      </c>
      <c r="C42" s="12">
        <f>SUM(C43)</f>
        <v>22</v>
      </c>
      <c r="D42" s="12">
        <f>SUM(D43)</f>
        <v>22</v>
      </c>
      <c r="E42" s="12">
        <f>SUM(E43)</f>
        <v>22</v>
      </c>
    </row>
    <row r="43" spans="1:5" ht="99">
      <c r="A43" s="20" t="s">
        <v>148</v>
      </c>
      <c r="B43" s="21" t="s">
        <v>149</v>
      </c>
      <c r="C43" s="12">
        <v>22</v>
      </c>
      <c r="D43" s="12">
        <v>22</v>
      </c>
      <c r="E43" s="12">
        <v>22</v>
      </c>
    </row>
    <row r="44" spans="1:5" ht="37.5" customHeight="1">
      <c r="A44" s="70" t="s">
        <v>280</v>
      </c>
      <c r="B44" s="81" t="s">
        <v>281</v>
      </c>
      <c r="C44" s="12">
        <f aca="true" t="shared" si="1" ref="C44:E46">SUM(C45)</f>
        <v>0.7</v>
      </c>
      <c r="D44" s="12">
        <f t="shared" si="1"/>
        <v>0.7</v>
      </c>
      <c r="E44" s="12">
        <f t="shared" si="1"/>
        <v>0.7</v>
      </c>
    </row>
    <row r="45" spans="1:5" ht="82.5">
      <c r="A45" s="20" t="s">
        <v>282</v>
      </c>
      <c r="B45" s="21" t="s">
        <v>283</v>
      </c>
      <c r="C45" s="12">
        <f t="shared" si="1"/>
        <v>0.7</v>
      </c>
      <c r="D45" s="12">
        <f t="shared" si="1"/>
        <v>0.7</v>
      </c>
      <c r="E45" s="12">
        <f t="shared" si="1"/>
        <v>0.7</v>
      </c>
    </row>
    <row r="46" spans="1:5" ht="49.5">
      <c r="A46" s="20" t="s">
        <v>284</v>
      </c>
      <c r="B46" s="21" t="s">
        <v>285</v>
      </c>
      <c r="C46" s="12">
        <f t="shared" si="1"/>
        <v>0.7</v>
      </c>
      <c r="D46" s="12">
        <f t="shared" si="1"/>
        <v>0.7</v>
      </c>
      <c r="E46" s="12">
        <f t="shared" si="1"/>
        <v>0.7</v>
      </c>
    </row>
    <row r="47" spans="1:5" ht="66">
      <c r="A47" s="20" t="s">
        <v>176</v>
      </c>
      <c r="B47" s="21" t="s">
        <v>177</v>
      </c>
      <c r="C47" s="12">
        <v>0.7</v>
      </c>
      <c r="D47" s="12">
        <v>0.7</v>
      </c>
      <c r="E47" s="12">
        <v>0.7</v>
      </c>
    </row>
    <row r="48" spans="1:5" ht="16.5">
      <c r="A48" s="70" t="s">
        <v>289</v>
      </c>
      <c r="B48" s="81" t="s">
        <v>290</v>
      </c>
      <c r="C48" s="12">
        <f>SUM(C49)</f>
        <v>9423.58</v>
      </c>
      <c r="D48" s="12">
        <f>SUM(D49)</f>
        <v>4206</v>
      </c>
      <c r="E48" s="12">
        <f>SUM(E49)</f>
        <v>4243</v>
      </c>
    </row>
    <row r="49" spans="1:5" ht="49.5">
      <c r="A49" s="70" t="s">
        <v>291</v>
      </c>
      <c r="B49" s="81" t="s">
        <v>292</v>
      </c>
      <c r="C49" s="12">
        <v>9423.58</v>
      </c>
      <c r="D49" s="12">
        <f>SUM(D50,D57)</f>
        <v>4206</v>
      </c>
      <c r="E49" s="12">
        <f>SUM(E50,E57)</f>
        <v>4243</v>
      </c>
    </row>
    <row r="50" spans="1:5" ht="33">
      <c r="A50" s="20" t="s">
        <v>293</v>
      </c>
      <c r="B50" s="21" t="s">
        <v>294</v>
      </c>
      <c r="C50" s="12">
        <f>SUM(C51,C53)</f>
        <v>4363.2</v>
      </c>
      <c r="D50" s="12">
        <f>SUM(D51,D53)</f>
        <v>4206</v>
      </c>
      <c r="E50" s="12">
        <f>SUM(E51,E53)</f>
        <v>4243</v>
      </c>
    </row>
    <row r="51" spans="1:5" ht="33">
      <c r="A51" s="20" t="s">
        <v>295</v>
      </c>
      <c r="B51" s="21" t="s">
        <v>296</v>
      </c>
      <c r="C51" s="12">
        <f>SUM(C52)</f>
        <v>4168</v>
      </c>
      <c r="D51" s="12">
        <f>SUM(D52)</f>
        <v>4206</v>
      </c>
      <c r="E51" s="12">
        <f>SUM(E52)</f>
        <v>4243</v>
      </c>
    </row>
    <row r="52" spans="1:5" ht="33">
      <c r="A52" s="20" t="s">
        <v>204</v>
      </c>
      <c r="B52" s="21" t="s">
        <v>205</v>
      </c>
      <c r="C52" s="12">
        <v>4168</v>
      </c>
      <c r="D52" s="12">
        <v>4206</v>
      </c>
      <c r="E52" s="12">
        <v>4243</v>
      </c>
    </row>
    <row r="53" spans="1:5" ht="33">
      <c r="A53" s="20" t="s">
        <v>234</v>
      </c>
      <c r="B53" s="21" t="s">
        <v>235</v>
      </c>
      <c r="C53" s="12">
        <f>SUM(C54)</f>
        <v>195.2</v>
      </c>
      <c r="D53" s="12">
        <f>SUM(D54)</f>
        <v>0</v>
      </c>
      <c r="E53" s="12">
        <f>SUM(E54)</f>
        <v>0</v>
      </c>
    </row>
    <row r="54" spans="1:5" ht="49.5">
      <c r="A54" s="20" t="s">
        <v>236</v>
      </c>
      <c r="B54" s="21" t="s">
        <v>237</v>
      </c>
      <c r="C54" s="12">
        <v>195.2</v>
      </c>
      <c r="D54" s="12"/>
      <c r="E54" s="12"/>
    </row>
    <row r="55" spans="1:5" ht="33">
      <c r="A55" s="20" t="s">
        <v>399</v>
      </c>
      <c r="B55" s="21" t="s">
        <v>401</v>
      </c>
      <c r="C55" s="12">
        <v>4929.18</v>
      </c>
      <c r="D55" s="12"/>
      <c r="E55" s="12"/>
    </row>
    <row r="56" spans="1:5" ht="99">
      <c r="A56" s="20" t="s">
        <v>400</v>
      </c>
      <c r="B56" s="21" t="s">
        <v>402</v>
      </c>
      <c r="C56" s="12">
        <v>4929.18</v>
      </c>
      <c r="D56" s="12"/>
      <c r="E56" s="12"/>
    </row>
    <row r="57" spans="1:5" ht="33">
      <c r="A57" s="20" t="s">
        <v>297</v>
      </c>
      <c r="B57" s="21" t="s">
        <v>298</v>
      </c>
      <c r="C57" s="12">
        <v>131.2</v>
      </c>
      <c r="D57" s="12">
        <f>SUM(D58,D60)</f>
        <v>0</v>
      </c>
      <c r="E57" s="12">
        <f>SUM(E58,E60)</f>
        <v>0</v>
      </c>
    </row>
    <row r="58" spans="1:5" ht="33">
      <c r="A58" s="20" t="s">
        <v>299</v>
      </c>
      <c r="B58" s="21" t="s">
        <v>300</v>
      </c>
      <c r="C58" s="12">
        <f>SUM(C59)</f>
        <v>15.8</v>
      </c>
      <c r="D58" s="12">
        <f>SUM(D59)</f>
        <v>0</v>
      </c>
      <c r="E58" s="12">
        <f>SUM(E59)</f>
        <v>0</v>
      </c>
    </row>
    <row r="59" spans="1:5" ht="49.5">
      <c r="A59" s="20" t="s">
        <v>214</v>
      </c>
      <c r="B59" s="21" t="s">
        <v>215</v>
      </c>
      <c r="C59" s="12">
        <v>15.8</v>
      </c>
      <c r="D59" s="12"/>
      <c r="E59" s="12"/>
    </row>
    <row r="60" spans="1:5" ht="49.5">
      <c r="A60" s="20" t="s">
        <v>301</v>
      </c>
      <c r="B60" s="21" t="s">
        <v>302</v>
      </c>
      <c r="C60" s="12">
        <f>SUM(C61)</f>
        <v>106.5</v>
      </c>
      <c r="D60" s="12">
        <f>SUM(D61)</f>
        <v>0</v>
      </c>
      <c r="E60" s="12">
        <f>SUM(E61)</f>
        <v>0</v>
      </c>
    </row>
    <row r="61" spans="1:5" ht="66">
      <c r="A61" s="20" t="s">
        <v>216</v>
      </c>
      <c r="B61" s="21" t="s">
        <v>217</v>
      </c>
      <c r="C61" s="12">
        <v>106.5</v>
      </c>
      <c r="D61" s="12"/>
      <c r="E61" s="12"/>
    </row>
    <row r="62" spans="1:5" ht="33">
      <c r="A62" s="20" t="s">
        <v>403</v>
      </c>
      <c r="B62" s="21" t="s">
        <v>405</v>
      </c>
      <c r="C62" s="12">
        <v>8.9</v>
      </c>
      <c r="D62" s="12"/>
      <c r="E62" s="12"/>
    </row>
    <row r="63" spans="1:5" ht="33">
      <c r="A63" s="20" t="s">
        <v>404</v>
      </c>
      <c r="B63" s="21" t="s">
        <v>405</v>
      </c>
      <c r="C63" s="12">
        <v>8.9</v>
      </c>
      <c r="D63" s="12"/>
      <c r="E63" s="12"/>
    </row>
    <row r="64" spans="1:5" ht="18.75">
      <c r="A64" s="84" t="s">
        <v>115</v>
      </c>
      <c r="B64" s="12"/>
      <c r="C64" s="12">
        <f>SUM(C48,C9)</f>
        <v>11327.18</v>
      </c>
      <c r="D64" s="12">
        <f>SUM(D48,D9)</f>
        <v>6180.1</v>
      </c>
      <c r="E64" s="12">
        <f>SUM(E48,E9)</f>
        <v>6300.2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F31" sqref="F31"/>
    </sheetView>
  </sheetViews>
  <sheetFormatPr defaultColWidth="9.00390625" defaultRowHeight="12.75"/>
  <cols>
    <col min="1" max="1" width="58.25390625" style="0" customWidth="1"/>
    <col min="2" max="3" width="11.75390625" style="0" customWidth="1"/>
    <col min="4" max="6" width="13.75390625" style="0" customWidth="1"/>
  </cols>
  <sheetData>
    <row r="1" spans="4:6" ht="16.5">
      <c r="D1" s="128" t="s">
        <v>386</v>
      </c>
      <c r="E1" s="128"/>
      <c r="F1" s="128"/>
    </row>
    <row r="2" spans="4:6" ht="16.5">
      <c r="D2" s="128" t="s">
        <v>1</v>
      </c>
      <c r="E2" s="128"/>
      <c r="F2" s="128"/>
    </row>
    <row r="3" spans="4:6" ht="16.5">
      <c r="D3" s="128" t="s">
        <v>60</v>
      </c>
      <c r="E3" s="128"/>
      <c r="F3" s="128"/>
    </row>
    <row r="5" spans="1:6" ht="54" customHeight="1">
      <c r="A5" s="152" t="s">
        <v>322</v>
      </c>
      <c r="B5" s="152"/>
      <c r="C5" s="152"/>
      <c r="D5" s="152"/>
      <c r="E5" s="152"/>
      <c r="F5" s="152"/>
    </row>
    <row r="7" ht="13.5" thickBot="1">
      <c r="F7" s="11" t="s">
        <v>12</v>
      </c>
    </row>
    <row r="8" spans="1:6" ht="19.5" thickBot="1">
      <c r="A8" s="50" t="s">
        <v>11</v>
      </c>
      <c r="B8" s="50" t="s">
        <v>61</v>
      </c>
      <c r="C8" s="50" t="s">
        <v>62</v>
      </c>
      <c r="D8" s="52" t="s">
        <v>3</v>
      </c>
      <c r="E8" s="52" t="s">
        <v>4</v>
      </c>
      <c r="F8" s="52" t="s">
        <v>5</v>
      </c>
    </row>
    <row r="9" spans="1:6" ht="16.5">
      <c r="A9" s="49" t="s">
        <v>63</v>
      </c>
      <c r="B9" s="51" t="s">
        <v>64</v>
      </c>
      <c r="C9" s="51" t="s">
        <v>65</v>
      </c>
      <c r="D9" s="49">
        <f>SUM(D10:D11)</f>
        <v>1270.7</v>
      </c>
      <c r="E9" s="49">
        <f>SUM(E10:E11)</f>
        <v>1260.7</v>
      </c>
      <c r="F9" s="49">
        <f>SUM(F10:F11)</f>
        <v>1260.7</v>
      </c>
    </row>
    <row r="10" spans="1:6" ht="49.5">
      <c r="A10" s="41" t="s">
        <v>66</v>
      </c>
      <c r="B10" s="34" t="s">
        <v>64</v>
      </c>
      <c r="C10" s="34" t="s">
        <v>67</v>
      </c>
      <c r="D10" s="42">
        <v>370.7</v>
      </c>
      <c r="E10" s="42">
        <v>370.7</v>
      </c>
      <c r="F10" s="42">
        <v>370.7</v>
      </c>
    </row>
    <row r="11" spans="1:6" ht="66">
      <c r="A11" s="41" t="s">
        <v>68</v>
      </c>
      <c r="B11" s="34" t="s">
        <v>64</v>
      </c>
      <c r="C11" s="34" t="s">
        <v>69</v>
      </c>
      <c r="D11" s="42">
        <v>900</v>
      </c>
      <c r="E11" s="42">
        <v>890</v>
      </c>
      <c r="F11" s="42">
        <v>890</v>
      </c>
    </row>
    <row r="12" spans="1:6" ht="16.5">
      <c r="A12" s="43" t="s">
        <v>406</v>
      </c>
      <c r="B12" s="40" t="s">
        <v>67</v>
      </c>
      <c r="C12" s="40" t="s">
        <v>65</v>
      </c>
      <c r="D12" s="39">
        <v>106.5</v>
      </c>
      <c r="E12" s="42">
        <v>106.8</v>
      </c>
      <c r="F12" s="42">
        <v>106.8</v>
      </c>
    </row>
    <row r="13" spans="1:6" ht="16.5">
      <c r="A13" s="41" t="s">
        <v>407</v>
      </c>
      <c r="B13" s="34" t="s">
        <v>67</v>
      </c>
      <c r="C13" s="34" t="s">
        <v>70</v>
      </c>
      <c r="D13" s="42">
        <v>106.5</v>
      </c>
      <c r="E13" s="42">
        <v>106.8</v>
      </c>
      <c r="F13" s="42">
        <v>106.8</v>
      </c>
    </row>
    <row r="14" spans="1:6" ht="34.5" customHeight="1">
      <c r="A14" s="43" t="s">
        <v>71</v>
      </c>
      <c r="B14" s="44" t="s">
        <v>70</v>
      </c>
      <c r="C14" s="44" t="s">
        <v>65</v>
      </c>
      <c r="D14" s="43">
        <v>325.8</v>
      </c>
      <c r="E14" s="43">
        <f>SUM(E16:E17)</f>
        <v>310</v>
      </c>
      <c r="F14" s="43">
        <f>SUM(F16:F17)</f>
        <v>310</v>
      </c>
    </row>
    <row r="15" spans="1:6" ht="16.5" customHeight="1">
      <c r="A15" s="41" t="s">
        <v>408</v>
      </c>
      <c r="B15" s="125" t="s">
        <v>70</v>
      </c>
      <c r="C15" s="125" t="s">
        <v>69</v>
      </c>
      <c r="D15" s="41">
        <v>15.8</v>
      </c>
      <c r="E15" s="43"/>
      <c r="F15" s="43"/>
    </row>
    <row r="16" spans="1:6" ht="49.5">
      <c r="A16" s="41" t="s">
        <v>72</v>
      </c>
      <c r="B16" s="34" t="s">
        <v>70</v>
      </c>
      <c r="C16" s="34" t="s">
        <v>73</v>
      </c>
      <c r="D16" s="42">
        <v>10</v>
      </c>
      <c r="E16" s="42">
        <v>10</v>
      </c>
      <c r="F16" s="42">
        <v>10</v>
      </c>
    </row>
    <row r="17" spans="1:6" ht="16.5">
      <c r="A17" s="42" t="s">
        <v>74</v>
      </c>
      <c r="B17" s="34" t="s">
        <v>70</v>
      </c>
      <c r="C17" s="34" t="s">
        <v>75</v>
      </c>
      <c r="D17" s="42">
        <v>300</v>
      </c>
      <c r="E17" s="42">
        <v>300</v>
      </c>
      <c r="F17" s="42">
        <v>300</v>
      </c>
    </row>
    <row r="18" spans="1:6" ht="16.5">
      <c r="A18" s="39" t="s">
        <v>76</v>
      </c>
      <c r="B18" s="40" t="s">
        <v>69</v>
      </c>
      <c r="C18" s="40" t="s">
        <v>65</v>
      </c>
      <c r="D18" s="39">
        <v>500.3</v>
      </c>
      <c r="E18" s="39">
        <f>SUM(E19:E19)</f>
        <v>546.9</v>
      </c>
      <c r="F18" s="39">
        <f>SUM(F19:F19)</f>
        <v>615</v>
      </c>
    </row>
    <row r="19" spans="1:6" ht="16.5">
      <c r="A19" s="42" t="s">
        <v>77</v>
      </c>
      <c r="B19" s="34" t="s">
        <v>69</v>
      </c>
      <c r="C19" s="34" t="s">
        <v>73</v>
      </c>
      <c r="D19" s="42">
        <v>491.4</v>
      </c>
      <c r="E19" s="42">
        <v>546.9</v>
      </c>
      <c r="F19" s="42">
        <v>615</v>
      </c>
    </row>
    <row r="20" spans="1:6" ht="16.5">
      <c r="A20" s="42" t="s">
        <v>409</v>
      </c>
      <c r="B20" s="34" t="s">
        <v>69</v>
      </c>
      <c r="C20" s="34" t="s">
        <v>410</v>
      </c>
      <c r="D20" s="42">
        <v>8.9</v>
      </c>
      <c r="E20" s="42"/>
      <c r="F20" s="42"/>
    </row>
    <row r="21" spans="1:6" ht="16.5">
      <c r="A21" s="39" t="s">
        <v>78</v>
      </c>
      <c r="B21" s="40" t="s">
        <v>79</v>
      </c>
      <c r="C21" s="40" t="s">
        <v>65</v>
      </c>
      <c r="D21" s="39">
        <v>9358.17</v>
      </c>
      <c r="E21" s="39">
        <f>SUM(E23:E23)</f>
        <v>1087</v>
      </c>
      <c r="F21" s="39">
        <f>SUM(F23:F23)</f>
        <v>978.5</v>
      </c>
    </row>
    <row r="22" spans="1:6" ht="16.5">
      <c r="A22" s="42" t="s">
        <v>321</v>
      </c>
      <c r="B22" s="34" t="s">
        <v>79</v>
      </c>
      <c r="C22" s="34" t="s">
        <v>64</v>
      </c>
      <c r="D22" s="42">
        <v>8894.67</v>
      </c>
      <c r="E22" s="42">
        <v>0</v>
      </c>
      <c r="F22" s="42">
        <v>0</v>
      </c>
    </row>
    <row r="23" spans="1:6" ht="16.5">
      <c r="A23" s="42" t="s">
        <v>81</v>
      </c>
      <c r="B23" s="34" t="s">
        <v>79</v>
      </c>
      <c r="C23" s="34" t="s">
        <v>70</v>
      </c>
      <c r="D23" s="42">
        <v>463.5</v>
      </c>
      <c r="E23" s="42">
        <v>1087</v>
      </c>
      <c r="F23" s="42">
        <v>978.5</v>
      </c>
    </row>
    <row r="24" spans="1:6" ht="16.5">
      <c r="A24" s="39" t="s">
        <v>82</v>
      </c>
      <c r="B24" s="40" t="s">
        <v>83</v>
      </c>
      <c r="C24" s="40" t="s">
        <v>65</v>
      </c>
      <c r="D24" s="39">
        <v>3016.4</v>
      </c>
      <c r="E24" s="39">
        <f>SUM(E25)</f>
        <v>2701</v>
      </c>
      <c r="F24" s="39">
        <f>SUM(F25)</f>
        <v>2701</v>
      </c>
    </row>
    <row r="25" spans="1:6" ht="16.5">
      <c r="A25" s="42" t="s">
        <v>84</v>
      </c>
      <c r="B25" s="34" t="s">
        <v>83</v>
      </c>
      <c r="C25" s="34" t="s">
        <v>64</v>
      </c>
      <c r="D25" s="42">
        <v>3016.4</v>
      </c>
      <c r="E25" s="42">
        <v>2701</v>
      </c>
      <c r="F25" s="42">
        <v>2701</v>
      </c>
    </row>
    <row r="26" spans="1:6" ht="16.5">
      <c r="A26" s="39" t="s">
        <v>88</v>
      </c>
      <c r="B26" s="40" t="s">
        <v>89</v>
      </c>
      <c r="C26" s="40" t="s">
        <v>65</v>
      </c>
      <c r="D26" s="39">
        <f>SUM(D27)</f>
        <v>120</v>
      </c>
      <c r="E26" s="39">
        <f>SUM(E27)</f>
        <v>120</v>
      </c>
      <c r="F26" s="39">
        <f>SUM(F27)</f>
        <v>120</v>
      </c>
    </row>
    <row r="27" spans="1:6" ht="16.5">
      <c r="A27" s="42" t="s">
        <v>90</v>
      </c>
      <c r="B27" s="34" t="s">
        <v>89</v>
      </c>
      <c r="C27" s="34" t="s">
        <v>64</v>
      </c>
      <c r="D27" s="42">
        <v>120</v>
      </c>
      <c r="E27" s="42">
        <v>120</v>
      </c>
      <c r="F27" s="42">
        <v>120</v>
      </c>
    </row>
    <row r="28" spans="1:6" ht="16.5">
      <c r="A28" s="39" t="s">
        <v>113</v>
      </c>
      <c r="B28" s="40" t="s">
        <v>114</v>
      </c>
      <c r="C28" s="40"/>
      <c r="D28" s="39">
        <f>SUM(D29)</f>
        <v>0</v>
      </c>
      <c r="E28" s="39">
        <f>SUM(E29)</f>
        <v>154.5</v>
      </c>
      <c r="F28" s="39">
        <f>SUM(F29)</f>
        <v>315</v>
      </c>
    </row>
    <row r="29" spans="1:6" ht="17.25" thickBot="1">
      <c r="A29" s="45" t="s">
        <v>113</v>
      </c>
      <c r="B29" s="55" t="s">
        <v>114</v>
      </c>
      <c r="C29" s="55" t="s">
        <v>114</v>
      </c>
      <c r="D29" s="45">
        <f>SUM('приложение 7'!F83)</f>
        <v>0</v>
      </c>
      <c r="E29" s="45">
        <v>154.5</v>
      </c>
      <c r="F29" s="45">
        <v>315</v>
      </c>
    </row>
    <row r="30" spans="1:6" ht="17.25" thickBot="1">
      <c r="A30" s="46" t="s">
        <v>91</v>
      </c>
      <c r="B30" s="47"/>
      <c r="C30" s="47"/>
      <c r="D30" s="46">
        <v>14697.87</v>
      </c>
      <c r="E30" s="46">
        <v>6286.9</v>
      </c>
      <c r="F30" s="48">
        <v>6407</v>
      </c>
    </row>
    <row r="31" spans="2:3" ht="12.75">
      <c r="B31" s="38"/>
      <c r="C31" s="38"/>
    </row>
    <row r="32" spans="2:3" ht="12.75">
      <c r="B32" s="38"/>
      <c r="C32" s="38"/>
    </row>
  </sheetData>
  <sheetProtection/>
  <mergeCells count="4">
    <mergeCell ref="A5:F5"/>
    <mergeCell ref="D1:F1"/>
    <mergeCell ref="D2:F2"/>
    <mergeCell ref="D3:F3"/>
  </mergeCells>
  <printOptions/>
  <pageMargins left="0.75" right="0.75" top="0.5" bottom="0.5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22">
      <selection activeCell="J30" sqref="J30"/>
    </sheetView>
  </sheetViews>
  <sheetFormatPr defaultColWidth="9.00390625" defaultRowHeight="12.75"/>
  <cols>
    <col min="1" max="1" width="41.125" style="0" customWidth="1"/>
    <col min="2" max="2" width="8.75390625" style="0" customWidth="1"/>
    <col min="3" max="4" width="7.75390625" style="0" customWidth="1"/>
    <col min="5" max="5" width="18.375" style="0" customWidth="1"/>
    <col min="7" max="9" width="13.75390625" style="0" customWidth="1"/>
  </cols>
  <sheetData>
    <row r="1" spans="7:9" ht="16.5">
      <c r="G1" s="128" t="s">
        <v>421</v>
      </c>
      <c r="H1" s="128"/>
      <c r="I1" s="128"/>
    </row>
    <row r="2" spans="7:9" ht="16.5">
      <c r="G2" s="128" t="s">
        <v>1</v>
      </c>
      <c r="H2" s="128"/>
      <c r="I2" s="128"/>
    </row>
    <row r="3" spans="7:9" ht="16.5">
      <c r="G3" s="128" t="s">
        <v>96</v>
      </c>
      <c r="H3" s="128"/>
      <c r="I3" s="128"/>
    </row>
    <row r="5" spans="1:9" ht="37.5" customHeight="1">
      <c r="A5" s="129" t="s">
        <v>346</v>
      </c>
      <c r="B5" s="129"/>
      <c r="C5" s="129"/>
      <c r="D5" s="129"/>
      <c r="E5" s="129"/>
      <c r="F5" s="129"/>
      <c r="G5" s="129"/>
      <c r="H5" s="129"/>
      <c r="I5" s="129"/>
    </row>
    <row r="7" ht="13.5" thickBot="1">
      <c r="I7" t="s">
        <v>97</v>
      </c>
    </row>
    <row r="8" spans="1:9" ht="17.25" thickBot="1">
      <c r="A8" s="99" t="s">
        <v>11</v>
      </c>
      <c r="B8" s="99" t="s">
        <v>95</v>
      </c>
      <c r="C8" s="99" t="s">
        <v>61</v>
      </c>
      <c r="D8" s="99" t="s">
        <v>62</v>
      </c>
      <c r="E8" s="99" t="s">
        <v>92</v>
      </c>
      <c r="F8" s="99" t="s">
        <v>93</v>
      </c>
      <c r="G8" s="100" t="s">
        <v>3</v>
      </c>
      <c r="H8" s="100" t="s">
        <v>4</v>
      </c>
      <c r="I8" s="100" t="s">
        <v>5</v>
      </c>
    </row>
    <row r="9" spans="1:9" ht="16.5">
      <c r="A9" s="120" t="s">
        <v>63</v>
      </c>
      <c r="B9" s="33" t="s">
        <v>347</v>
      </c>
      <c r="C9" s="51" t="s">
        <v>64</v>
      </c>
      <c r="D9" s="51" t="s">
        <v>65</v>
      </c>
      <c r="E9" s="51"/>
      <c r="F9" s="51"/>
      <c r="G9" s="26">
        <v>1270.7</v>
      </c>
      <c r="H9" s="26">
        <v>1260.7</v>
      </c>
      <c r="I9" s="26">
        <v>1260.7</v>
      </c>
    </row>
    <row r="10" spans="1:9" ht="63">
      <c r="A10" s="112" t="s">
        <v>66</v>
      </c>
      <c r="B10" s="33" t="s">
        <v>347</v>
      </c>
      <c r="C10" s="34" t="s">
        <v>64</v>
      </c>
      <c r="D10" s="34" t="s">
        <v>67</v>
      </c>
      <c r="E10" s="34"/>
      <c r="F10" s="34"/>
      <c r="G10" s="53">
        <f>SUM(G11)</f>
        <v>370.7</v>
      </c>
      <c r="H10" s="53">
        <f aca="true" t="shared" si="0" ref="H10:I12">SUM(H11)</f>
        <v>370.7</v>
      </c>
      <c r="I10" s="53">
        <f t="shared" si="0"/>
        <v>370.7</v>
      </c>
    </row>
    <row r="11" spans="1:9" ht="16.5">
      <c r="A11" s="104" t="s">
        <v>371</v>
      </c>
      <c r="B11" s="33" t="s">
        <v>347</v>
      </c>
      <c r="C11" s="34" t="s">
        <v>64</v>
      </c>
      <c r="D11" s="34" t="s">
        <v>67</v>
      </c>
      <c r="E11" s="34" t="s">
        <v>324</v>
      </c>
      <c r="F11" s="34"/>
      <c r="G11" s="53">
        <f>SUM(G12)</f>
        <v>370.7</v>
      </c>
      <c r="H11" s="53">
        <f t="shared" si="0"/>
        <v>370.7</v>
      </c>
      <c r="I11" s="53">
        <f t="shared" si="0"/>
        <v>370.7</v>
      </c>
    </row>
    <row r="12" spans="1:9" ht="16.5">
      <c r="A12" s="103" t="s">
        <v>348</v>
      </c>
      <c r="B12" s="33" t="s">
        <v>347</v>
      </c>
      <c r="C12" s="34" t="s">
        <v>64</v>
      </c>
      <c r="D12" s="34" t="s">
        <v>67</v>
      </c>
      <c r="E12" s="34" t="s">
        <v>323</v>
      </c>
      <c r="F12" s="34"/>
      <c r="G12" s="53">
        <f>SUM(G13)</f>
        <v>370.7</v>
      </c>
      <c r="H12" s="53">
        <f t="shared" si="0"/>
        <v>370.7</v>
      </c>
      <c r="I12" s="53">
        <f t="shared" si="0"/>
        <v>370.7</v>
      </c>
    </row>
    <row r="13" spans="1:9" ht="63">
      <c r="A13" s="104" t="s">
        <v>102</v>
      </c>
      <c r="B13" s="33" t="s">
        <v>347</v>
      </c>
      <c r="C13" s="34" t="s">
        <v>64</v>
      </c>
      <c r="D13" s="34" t="s">
        <v>67</v>
      </c>
      <c r="E13" s="34" t="s">
        <v>323</v>
      </c>
      <c r="F13" s="34" t="s">
        <v>100</v>
      </c>
      <c r="G13" s="53">
        <f>SUM('приложение 7'!F13)</f>
        <v>370.7</v>
      </c>
      <c r="H13" s="53">
        <f>SUM('приложение 7'!G13)</f>
        <v>370.7</v>
      </c>
      <c r="I13" s="53">
        <f>SUM('приложение 7'!H13)</f>
        <v>370.7</v>
      </c>
    </row>
    <row r="14" spans="1:9" ht="94.5">
      <c r="A14" s="113" t="s">
        <v>68</v>
      </c>
      <c r="B14" s="33" t="s">
        <v>347</v>
      </c>
      <c r="C14" s="34" t="s">
        <v>64</v>
      </c>
      <c r="D14" s="34" t="s">
        <v>69</v>
      </c>
      <c r="E14" s="34"/>
      <c r="F14" s="34"/>
      <c r="G14" s="53">
        <f aca="true" t="shared" si="1" ref="G14:I15">SUM(G15)</f>
        <v>900</v>
      </c>
      <c r="H14" s="53">
        <f t="shared" si="1"/>
        <v>890</v>
      </c>
      <c r="I14" s="53">
        <f t="shared" si="1"/>
        <v>890</v>
      </c>
    </row>
    <row r="15" spans="1:9" ht="16.5">
      <c r="A15" s="104" t="s">
        <v>371</v>
      </c>
      <c r="B15" s="33" t="s">
        <v>347</v>
      </c>
      <c r="C15" s="34" t="s">
        <v>64</v>
      </c>
      <c r="D15" s="34" t="s">
        <v>69</v>
      </c>
      <c r="E15" s="34" t="s">
        <v>324</v>
      </c>
      <c r="F15" s="34"/>
      <c r="G15" s="53">
        <f t="shared" si="1"/>
        <v>900</v>
      </c>
      <c r="H15" s="53">
        <f t="shared" si="1"/>
        <v>890</v>
      </c>
      <c r="I15" s="53">
        <f t="shared" si="1"/>
        <v>890</v>
      </c>
    </row>
    <row r="16" spans="1:9" ht="16.5">
      <c r="A16" s="103" t="s">
        <v>349</v>
      </c>
      <c r="B16" s="33" t="s">
        <v>347</v>
      </c>
      <c r="C16" s="34" t="s">
        <v>64</v>
      </c>
      <c r="D16" s="34" t="s">
        <v>69</v>
      </c>
      <c r="E16" s="34" t="s">
        <v>325</v>
      </c>
      <c r="F16" s="34"/>
      <c r="G16" s="53">
        <f>SUM(G17:G20)</f>
        <v>900</v>
      </c>
      <c r="H16" s="53">
        <f>SUM(H17:H20)</f>
        <v>890</v>
      </c>
      <c r="I16" s="53">
        <f>SUM(I17:I20)</f>
        <v>890</v>
      </c>
    </row>
    <row r="17" spans="1:9" ht="63">
      <c r="A17" s="104" t="s">
        <v>102</v>
      </c>
      <c r="B17" s="33" t="s">
        <v>347</v>
      </c>
      <c r="C17" s="34" t="s">
        <v>64</v>
      </c>
      <c r="D17" s="34" t="s">
        <v>69</v>
      </c>
      <c r="E17" s="34" t="s">
        <v>325</v>
      </c>
      <c r="F17" s="34" t="s">
        <v>100</v>
      </c>
      <c r="G17" s="53">
        <f>SUM('приложение 7'!F17)</f>
        <v>606</v>
      </c>
      <c r="H17" s="53">
        <f>SUM('приложение 7'!G17)</f>
        <v>606</v>
      </c>
      <c r="I17" s="53">
        <f>SUM('приложение 7'!H17)</f>
        <v>606</v>
      </c>
    </row>
    <row r="18" spans="1:9" ht="47.25">
      <c r="A18" s="114" t="s">
        <v>103</v>
      </c>
      <c r="B18" s="33" t="s">
        <v>347</v>
      </c>
      <c r="C18" s="34" t="s">
        <v>64</v>
      </c>
      <c r="D18" s="34" t="s">
        <v>69</v>
      </c>
      <c r="E18" s="34" t="s">
        <v>325</v>
      </c>
      <c r="F18" s="34" t="s">
        <v>104</v>
      </c>
      <c r="G18" s="53">
        <f>SUM('приложение 7'!F18)</f>
        <v>70</v>
      </c>
      <c r="H18" s="53">
        <f>SUM('приложение 7'!G18)</f>
        <v>70</v>
      </c>
      <c r="I18" s="53">
        <f>SUM('приложение 7'!H18)</f>
        <v>70</v>
      </c>
    </row>
    <row r="19" spans="1:9" ht="47.25">
      <c r="A19" s="104" t="s">
        <v>105</v>
      </c>
      <c r="B19" s="33" t="s">
        <v>347</v>
      </c>
      <c r="C19" s="34" t="s">
        <v>64</v>
      </c>
      <c r="D19" s="34" t="s">
        <v>69</v>
      </c>
      <c r="E19" s="34" t="s">
        <v>325</v>
      </c>
      <c r="F19" s="34" t="s">
        <v>106</v>
      </c>
      <c r="G19" s="53">
        <f>SUM('приложение 7'!F19)</f>
        <v>211</v>
      </c>
      <c r="H19" s="53">
        <f>SUM('приложение 7'!G19)</f>
        <v>211</v>
      </c>
      <c r="I19" s="53">
        <f>SUM('приложение 7'!H19)</f>
        <v>211</v>
      </c>
    </row>
    <row r="20" spans="1:9" ht="31.5">
      <c r="A20" s="104" t="s">
        <v>107</v>
      </c>
      <c r="B20" s="33" t="s">
        <v>347</v>
      </c>
      <c r="C20" s="34" t="s">
        <v>64</v>
      </c>
      <c r="D20" s="34" t="s">
        <v>69</v>
      </c>
      <c r="E20" s="34" t="s">
        <v>325</v>
      </c>
      <c r="F20" s="34" t="s">
        <v>108</v>
      </c>
      <c r="G20" s="53">
        <f>SUM('приложение 7'!F20)</f>
        <v>13</v>
      </c>
      <c r="H20" s="53">
        <f>SUM('приложение 7'!G20)</f>
        <v>3</v>
      </c>
      <c r="I20" s="53">
        <f>SUM('приложение 7'!H20)</f>
        <v>3</v>
      </c>
    </row>
    <row r="21" spans="1:9" ht="16.5">
      <c r="A21" s="127" t="s">
        <v>406</v>
      </c>
      <c r="B21" s="51" t="s">
        <v>347</v>
      </c>
      <c r="C21" s="40" t="s">
        <v>67</v>
      </c>
      <c r="D21" s="40" t="s">
        <v>65</v>
      </c>
      <c r="E21" s="40"/>
      <c r="F21" s="40"/>
      <c r="G21" s="54">
        <v>106.5</v>
      </c>
      <c r="H21" s="54">
        <v>106.8</v>
      </c>
      <c r="I21" s="54">
        <v>106.8</v>
      </c>
    </row>
    <row r="22" spans="1:9" ht="31.5">
      <c r="A22" s="113" t="s">
        <v>407</v>
      </c>
      <c r="B22" s="33" t="s">
        <v>347</v>
      </c>
      <c r="C22" s="34" t="s">
        <v>67</v>
      </c>
      <c r="D22" s="34" t="s">
        <v>70</v>
      </c>
      <c r="E22" s="34"/>
      <c r="F22" s="34"/>
      <c r="G22" s="53">
        <v>106.5</v>
      </c>
      <c r="H22" s="53">
        <v>106.8</v>
      </c>
      <c r="I22" s="53">
        <v>106.8</v>
      </c>
    </row>
    <row r="23" spans="1:9" ht="16.5">
      <c r="A23" s="113" t="s">
        <v>371</v>
      </c>
      <c r="B23" s="33" t="s">
        <v>347</v>
      </c>
      <c r="C23" s="34" t="s">
        <v>67</v>
      </c>
      <c r="D23" s="34" t="s">
        <v>70</v>
      </c>
      <c r="E23" s="34" t="s">
        <v>324</v>
      </c>
      <c r="F23" s="34"/>
      <c r="G23" s="53">
        <v>106.5</v>
      </c>
      <c r="H23" s="53">
        <v>106.8</v>
      </c>
      <c r="I23" s="53">
        <v>106.8</v>
      </c>
    </row>
    <row r="24" spans="1:9" ht="47.25">
      <c r="A24" s="104" t="s">
        <v>413</v>
      </c>
      <c r="B24" s="33" t="s">
        <v>347</v>
      </c>
      <c r="C24" s="34" t="s">
        <v>67</v>
      </c>
      <c r="D24" s="34" t="s">
        <v>70</v>
      </c>
      <c r="E24" s="34" t="s">
        <v>414</v>
      </c>
      <c r="F24" s="34"/>
      <c r="G24" s="53">
        <v>106.5</v>
      </c>
      <c r="H24" s="53">
        <v>106.8</v>
      </c>
      <c r="I24" s="53">
        <v>106.8</v>
      </c>
    </row>
    <row r="25" spans="1:9" ht="63">
      <c r="A25" s="104" t="s">
        <v>102</v>
      </c>
      <c r="B25" s="33" t="s">
        <v>347</v>
      </c>
      <c r="C25" s="34" t="s">
        <v>67</v>
      </c>
      <c r="D25" s="34" t="s">
        <v>70</v>
      </c>
      <c r="E25" s="34" t="s">
        <v>414</v>
      </c>
      <c r="F25" s="34" t="s">
        <v>100</v>
      </c>
      <c r="G25" s="53">
        <v>93.3</v>
      </c>
      <c r="H25" s="53">
        <v>93.3</v>
      </c>
      <c r="I25" s="53">
        <v>93.3</v>
      </c>
    </row>
    <row r="26" spans="1:9" ht="47.25">
      <c r="A26" s="104" t="s">
        <v>105</v>
      </c>
      <c r="B26" s="33" t="s">
        <v>347</v>
      </c>
      <c r="C26" s="34" t="s">
        <v>67</v>
      </c>
      <c r="D26" s="34" t="s">
        <v>70</v>
      </c>
      <c r="E26" s="34" t="s">
        <v>414</v>
      </c>
      <c r="F26" s="34" t="s">
        <v>106</v>
      </c>
      <c r="G26" s="53">
        <v>13.2</v>
      </c>
      <c r="H26" s="53">
        <v>13.5</v>
      </c>
      <c r="I26" s="53">
        <v>13.5</v>
      </c>
    </row>
    <row r="27" spans="1:9" ht="31.5">
      <c r="A27" s="115" t="s">
        <v>71</v>
      </c>
      <c r="B27" s="51" t="s">
        <v>347</v>
      </c>
      <c r="C27" s="44" t="s">
        <v>70</v>
      </c>
      <c r="D27" s="44" t="s">
        <v>65</v>
      </c>
      <c r="E27" s="40"/>
      <c r="F27" s="40"/>
      <c r="G27" s="54">
        <v>325.8</v>
      </c>
      <c r="H27" s="54">
        <v>310</v>
      </c>
      <c r="I27" s="54">
        <v>310</v>
      </c>
    </row>
    <row r="28" spans="1:9" ht="16.5">
      <c r="A28" s="113" t="s">
        <v>408</v>
      </c>
      <c r="B28" s="33" t="s">
        <v>347</v>
      </c>
      <c r="C28" s="125" t="s">
        <v>70</v>
      </c>
      <c r="D28" s="125" t="s">
        <v>69</v>
      </c>
      <c r="E28" s="34"/>
      <c r="F28" s="34"/>
      <c r="G28" s="53">
        <v>15.8</v>
      </c>
      <c r="H28" s="54"/>
      <c r="I28" s="54"/>
    </row>
    <row r="29" spans="1:9" ht="16.5">
      <c r="A29" s="113" t="s">
        <v>371</v>
      </c>
      <c r="B29" s="33" t="s">
        <v>347</v>
      </c>
      <c r="C29" s="125" t="s">
        <v>70</v>
      </c>
      <c r="D29" s="125" t="s">
        <v>69</v>
      </c>
      <c r="E29" s="34" t="s">
        <v>324</v>
      </c>
      <c r="F29" s="34"/>
      <c r="G29" s="53">
        <v>15.8</v>
      </c>
      <c r="H29" s="54"/>
      <c r="I29" s="54"/>
    </row>
    <row r="30" spans="1:9" ht="31.5">
      <c r="A30" s="113" t="s">
        <v>412</v>
      </c>
      <c r="B30" s="33" t="s">
        <v>347</v>
      </c>
      <c r="C30" s="125" t="s">
        <v>70</v>
      </c>
      <c r="D30" s="125" t="s">
        <v>69</v>
      </c>
      <c r="E30" s="34" t="s">
        <v>411</v>
      </c>
      <c r="F30" s="34"/>
      <c r="G30" s="53">
        <v>15.8</v>
      </c>
      <c r="H30" s="54"/>
      <c r="I30" s="54"/>
    </row>
    <row r="31" spans="1:9" ht="47.25">
      <c r="A31" s="104" t="s">
        <v>105</v>
      </c>
      <c r="B31" s="33" t="s">
        <v>347</v>
      </c>
      <c r="C31" s="125" t="s">
        <v>70</v>
      </c>
      <c r="D31" s="125" t="s">
        <v>69</v>
      </c>
      <c r="E31" s="34" t="s">
        <v>411</v>
      </c>
      <c r="F31" s="34" t="s">
        <v>106</v>
      </c>
      <c r="G31" s="53">
        <v>15.8</v>
      </c>
      <c r="H31" s="54"/>
      <c r="I31" s="54"/>
    </row>
    <row r="32" spans="1:9" ht="63">
      <c r="A32" s="113" t="s">
        <v>72</v>
      </c>
      <c r="B32" s="33" t="s">
        <v>347</v>
      </c>
      <c r="C32" s="34" t="s">
        <v>70</v>
      </c>
      <c r="D32" s="34" t="s">
        <v>73</v>
      </c>
      <c r="E32" s="34"/>
      <c r="F32" s="34"/>
      <c r="G32" s="53">
        <f>SUM(G33,G36)</f>
        <v>10</v>
      </c>
      <c r="H32" s="53">
        <f>SUM(H33,H36)</f>
        <v>10</v>
      </c>
      <c r="I32" s="53">
        <f>SUM(I33,I36)</f>
        <v>10</v>
      </c>
    </row>
    <row r="33" spans="1:9" ht="126">
      <c r="A33" s="104" t="s">
        <v>328</v>
      </c>
      <c r="B33" s="33" t="s">
        <v>347</v>
      </c>
      <c r="C33" s="34" t="s">
        <v>70</v>
      </c>
      <c r="D33" s="34" t="s">
        <v>73</v>
      </c>
      <c r="E33" s="34" t="s">
        <v>372</v>
      </c>
      <c r="F33" s="34"/>
      <c r="G33" s="53">
        <f>SUM(G35)</f>
        <v>5</v>
      </c>
      <c r="H33" s="53">
        <f>SUM(H35)</f>
        <v>5</v>
      </c>
      <c r="I33" s="53">
        <f>SUM(I35)</f>
        <v>5</v>
      </c>
    </row>
    <row r="34" spans="1:9" ht="31.5">
      <c r="A34" s="104" t="s">
        <v>373</v>
      </c>
      <c r="B34" s="34" t="s">
        <v>347</v>
      </c>
      <c r="C34" s="34" t="s">
        <v>70</v>
      </c>
      <c r="D34" s="34" t="s">
        <v>73</v>
      </c>
      <c r="E34" s="34" t="s">
        <v>327</v>
      </c>
      <c r="F34" s="53"/>
      <c r="G34" s="53">
        <v>5</v>
      </c>
      <c r="H34" s="53">
        <v>5</v>
      </c>
      <c r="I34" s="53">
        <v>5</v>
      </c>
    </row>
    <row r="35" spans="1:9" ht="47.25">
      <c r="A35" s="104" t="s">
        <v>105</v>
      </c>
      <c r="B35" s="33" t="s">
        <v>347</v>
      </c>
      <c r="C35" s="34" t="s">
        <v>70</v>
      </c>
      <c r="D35" s="34" t="s">
        <v>73</v>
      </c>
      <c r="E35" s="34" t="s">
        <v>327</v>
      </c>
      <c r="F35" s="34" t="s">
        <v>106</v>
      </c>
      <c r="G35" s="53">
        <f>SUM('приложение 7'!F35)</f>
        <v>5</v>
      </c>
      <c r="H35" s="53">
        <f>SUM('приложение 7'!G35)</f>
        <v>5</v>
      </c>
      <c r="I35" s="53">
        <f>SUM('приложение 7'!H35)</f>
        <v>5</v>
      </c>
    </row>
    <row r="36" spans="1:9" ht="63">
      <c r="A36" s="104" t="s">
        <v>374</v>
      </c>
      <c r="B36" s="33" t="s">
        <v>347</v>
      </c>
      <c r="C36" s="34" t="s">
        <v>70</v>
      </c>
      <c r="D36" s="34" t="s">
        <v>73</v>
      </c>
      <c r="E36" s="34" t="s">
        <v>350</v>
      </c>
      <c r="F36" s="34"/>
      <c r="G36" s="53">
        <f>SUM(G37)</f>
        <v>5</v>
      </c>
      <c r="H36" s="53">
        <f>SUM(H37)</f>
        <v>5</v>
      </c>
      <c r="I36" s="53">
        <f>SUM(I37)</f>
        <v>5</v>
      </c>
    </row>
    <row r="37" spans="1:9" ht="47.25">
      <c r="A37" s="104" t="s">
        <v>105</v>
      </c>
      <c r="B37" s="33" t="s">
        <v>347</v>
      </c>
      <c r="C37" s="34" t="s">
        <v>70</v>
      </c>
      <c r="D37" s="34" t="s">
        <v>73</v>
      </c>
      <c r="E37" s="34" t="s">
        <v>350</v>
      </c>
      <c r="F37" s="34" t="s">
        <v>106</v>
      </c>
      <c r="G37" s="53">
        <f>SUM('приложение 7'!F37)</f>
        <v>5</v>
      </c>
      <c r="H37" s="53">
        <f>SUM('приложение 7'!G37)</f>
        <v>5</v>
      </c>
      <c r="I37" s="53">
        <f>SUM('приложение 7'!H37)</f>
        <v>5</v>
      </c>
    </row>
    <row r="38" spans="1:9" ht="16.5">
      <c r="A38" s="116" t="s">
        <v>74</v>
      </c>
      <c r="B38" s="33" t="s">
        <v>347</v>
      </c>
      <c r="C38" s="34" t="s">
        <v>70</v>
      </c>
      <c r="D38" s="34" t="s">
        <v>75</v>
      </c>
      <c r="E38" s="34"/>
      <c r="F38" s="34"/>
      <c r="G38" s="53">
        <f aca="true" t="shared" si="2" ref="G38:I40">SUM(G39)</f>
        <v>300</v>
      </c>
      <c r="H38" s="53">
        <f t="shared" si="2"/>
        <v>300</v>
      </c>
      <c r="I38" s="53">
        <f t="shared" si="2"/>
        <v>300</v>
      </c>
    </row>
    <row r="39" spans="1:9" ht="126">
      <c r="A39" s="104" t="s">
        <v>328</v>
      </c>
      <c r="B39" s="33" t="s">
        <v>347</v>
      </c>
      <c r="C39" s="34" t="s">
        <v>70</v>
      </c>
      <c r="D39" s="34" t="s">
        <v>75</v>
      </c>
      <c r="E39" s="34" t="s">
        <v>372</v>
      </c>
      <c r="F39" s="34"/>
      <c r="G39" s="53">
        <f t="shared" si="2"/>
        <v>300</v>
      </c>
      <c r="H39" s="53">
        <f t="shared" si="2"/>
        <v>300</v>
      </c>
      <c r="I39" s="53">
        <f t="shared" si="2"/>
        <v>300</v>
      </c>
    </row>
    <row r="40" spans="1:9" ht="47.25">
      <c r="A40" s="104" t="s">
        <v>375</v>
      </c>
      <c r="B40" s="33" t="s">
        <v>347</v>
      </c>
      <c r="C40" s="34" t="s">
        <v>70</v>
      </c>
      <c r="D40" s="34" t="s">
        <v>75</v>
      </c>
      <c r="E40" s="34" t="s">
        <v>351</v>
      </c>
      <c r="F40" s="34"/>
      <c r="G40" s="53">
        <f>SUM(G41)</f>
        <v>300</v>
      </c>
      <c r="H40" s="53">
        <f t="shared" si="2"/>
        <v>300</v>
      </c>
      <c r="I40" s="53">
        <f t="shared" si="2"/>
        <v>300</v>
      </c>
    </row>
    <row r="41" spans="1:9" ht="47.25">
      <c r="A41" s="104" t="s">
        <v>105</v>
      </c>
      <c r="B41" s="33" t="s">
        <v>347</v>
      </c>
      <c r="C41" s="34" t="s">
        <v>70</v>
      </c>
      <c r="D41" s="34" t="s">
        <v>75</v>
      </c>
      <c r="E41" s="34" t="s">
        <v>351</v>
      </c>
      <c r="F41" s="34" t="s">
        <v>106</v>
      </c>
      <c r="G41" s="53">
        <f>SUM('приложение 7'!F41)</f>
        <v>300</v>
      </c>
      <c r="H41" s="53">
        <f>SUM('приложение 7'!G41)</f>
        <v>300</v>
      </c>
      <c r="I41" s="53">
        <f>SUM('приложение 7'!H41)</f>
        <v>300</v>
      </c>
    </row>
    <row r="42" spans="1:9" ht="16.5">
      <c r="A42" s="117" t="s">
        <v>76</v>
      </c>
      <c r="B42" s="33" t="s">
        <v>347</v>
      </c>
      <c r="C42" s="40" t="s">
        <v>69</v>
      </c>
      <c r="D42" s="40" t="s">
        <v>65</v>
      </c>
      <c r="E42" s="34"/>
      <c r="F42" s="34"/>
      <c r="G42" s="54">
        <v>500.3</v>
      </c>
      <c r="H42" s="54">
        <v>546.9</v>
      </c>
      <c r="I42" s="54">
        <v>615</v>
      </c>
    </row>
    <row r="43" spans="1:9" ht="16.5">
      <c r="A43" s="116" t="s">
        <v>77</v>
      </c>
      <c r="B43" s="33" t="s">
        <v>347</v>
      </c>
      <c r="C43" s="34" t="s">
        <v>69</v>
      </c>
      <c r="D43" s="34" t="s">
        <v>73</v>
      </c>
      <c r="E43" s="34"/>
      <c r="F43" s="34"/>
      <c r="G43" s="53">
        <v>491.4</v>
      </c>
      <c r="H43" s="53">
        <v>546.9</v>
      </c>
      <c r="I43" s="53">
        <v>615</v>
      </c>
    </row>
    <row r="44" spans="1:9" ht="16.5">
      <c r="A44" s="103" t="s">
        <v>371</v>
      </c>
      <c r="B44" s="33" t="s">
        <v>347</v>
      </c>
      <c r="C44" s="34" t="s">
        <v>69</v>
      </c>
      <c r="D44" s="34" t="s">
        <v>73</v>
      </c>
      <c r="E44" s="34" t="s">
        <v>324</v>
      </c>
      <c r="F44" s="34"/>
      <c r="G44" s="53">
        <f>SUM(G46)</f>
        <v>491.4</v>
      </c>
      <c r="H44" s="53">
        <f>SUM(H46)</f>
        <v>546.9</v>
      </c>
      <c r="I44" s="53">
        <f>SUM(I46)</f>
        <v>615</v>
      </c>
    </row>
    <row r="45" spans="1:9" ht="31.5">
      <c r="A45" s="104" t="s">
        <v>376</v>
      </c>
      <c r="B45" s="33" t="s">
        <v>347</v>
      </c>
      <c r="C45" s="34" t="s">
        <v>69</v>
      </c>
      <c r="D45" s="34" t="s">
        <v>73</v>
      </c>
      <c r="E45" s="34" t="s">
        <v>352</v>
      </c>
      <c r="F45" s="34"/>
      <c r="G45" s="53">
        <v>491.4</v>
      </c>
      <c r="H45" s="53">
        <v>546.9</v>
      </c>
      <c r="I45" s="53">
        <v>615</v>
      </c>
    </row>
    <row r="46" spans="1:9" ht="47.25">
      <c r="A46" s="104" t="s">
        <v>105</v>
      </c>
      <c r="B46" s="33" t="s">
        <v>347</v>
      </c>
      <c r="C46" s="34" t="s">
        <v>69</v>
      </c>
      <c r="D46" s="34" t="s">
        <v>73</v>
      </c>
      <c r="E46" s="34" t="s">
        <v>352</v>
      </c>
      <c r="F46" s="34" t="s">
        <v>106</v>
      </c>
      <c r="G46" s="53">
        <f>SUM('приложение 7'!F46)</f>
        <v>491.4</v>
      </c>
      <c r="H46" s="53">
        <f>SUM('приложение 7'!G46)</f>
        <v>546.9</v>
      </c>
      <c r="I46" s="53">
        <f>SUM('приложение 7'!H46)</f>
        <v>615</v>
      </c>
    </row>
    <row r="47" spans="1:9" ht="33">
      <c r="A47" s="41" t="s">
        <v>409</v>
      </c>
      <c r="B47" s="33" t="s">
        <v>347</v>
      </c>
      <c r="C47" s="34" t="s">
        <v>69</v>
      </c>
      <c r="D47" s="34" t="s">
        <v>410</v>
      </c>
      <c r="E47" s="34"/>
      <c r="F47" s="34"/>
      <c r="G47" s="53">
        <v>8.9</v>
      </c>
      <c r="H47" s="53">
        <v>0</v>
      </c>
      <c r="I47" s="53">
        <v>0</v>
      </c>
    </row>
    <row r="48" spans="1:9" ht="16.5">
      <c r="A48" s="116" t="s">
        <v>371</v>
      </c>
      <c r="B48" s="33" t="s">
        <v>347</v>
      </c>
      <c r="C48" s="34" t="s">
        <v>69</v>
      </c>
      <c r="D48" s="34" t="s">
        <v>410</v>
      </c>
      <c r="E48" s="34" t="s">
        <v>324</v>
      </c>
      <c r="F48" s="34"/>
      <c r="G48" s="53">
        <v>8.9</v>
      </c>
      <c r="H48" s="53">
        <v>0</v>
      </c>
      <c r="I48" s="53">
        <v>0</v>
      </c>
    </row>
    <row r="49" spans="1:9" ht="63">
      <c r="A49" s="113" t="s">
        <v>420</v>
      </c>
      <c r="B49" s="33" t="s">
        <v>347</v>
      </c>
      <c r="C49" s="34" t="s">
        <v>69</v>
      </c>
      <c r="D49" s="34" t="s">
        <v>410</v>
      </c>
      <c r="E49" s="34" t="s">
        <v>419</v>
      </c>
      <c r="F49" s="34"/>
      <c r="G49" s="53">
        <v>8.9</v>
      </c>
      <c r="H49" s="53">
        <v>0</v>
      </c>
      <c r="I49" s="53">
        <v>0</v>
      </c>
    </row>
    <row r="50" spans="1:9" ht="47.25">
      <c r="A50" s="104" t="s">
        <v>105</v>
      </c>
      <c r="B50" s="33" t="s">
        <v>347</v>
      </c>
      <c r="C50" s="34" t="s">
        <v>69</v>
      </c>
      <c r="D50" s="34" t="s">
        <v>410</v>
      </c>
      <c r="E50" s="34" t="s">
        <v>419</v>
      </c>
      <c r="F50" s="34" t="s">
        <v>106</v>
      </c>
      <c r="G50" s="53">
        <v>8.9</v>
      </c>
      <c r="H50" s="53">
        <v>0</v>
      </c>
      <c r="I50" s="53">
        <v>0</v>
      </c>
    </row>
    <row r="51" spans="1:9" ht="16.5">
      <c r="A51" s="117" t="s">
        <v>78</v>
      </c>
      <c r="B51" s="33" t="s">
        <v>347</v>
      </c>
      <c r="C51" s="40" t="s">
        <v>79</v>
      </c>
      <c r="D51" s="40" t="s">
        <v>65</v>
      </c>
      <c r="E51" s="34"/>
      <c r="F51" s="34"/>
      <c r="G51" s="54">
        <v>9358.17</v>
      </c>
      <c r="H51" s="54">
        <v>1087</v>
      </c>
      <c r="I51" s="54">
        <v>978.5</v>
      </c>
    </row>
    <row r="52" spans="1:9" ht="16.5">
      <c r="A52" s="117" t="s">
        <v>321</v>
      </c>
      <c r="B52" s="51" t="s">
        <v>347</v>
      </c>
      <c r="C52" s="40" t="s">
        <v>79</v>
      </c>
      <c r="D52" s="40" t="s">
        <v>64</v>
      </c>
      <c r="E52" s="34"/>
      <c r="F52" s="34"/>
      <c r="G52" s="53">
        <v>8894.67</v>
      </c>
      <c r="H52" s="53">
        <v>0</v>
      </c>
      <c r="I52" s="53">
        <v>0</v>
      </c>
    </row>
    <row r="53" spans="1:9" ht="63">
      <c r="A53" s="113" t="s">
        <v>379</v>
      </c>
      <c r="B53" s="33" t="s">
        <v>347</v>
      </c>
      <c r="C53" s="34" t="s">
        <v>79</v>
      </c>
      <c r="D53" s="34" t="s">
        <v>64</v>
      </c>
      <c r="E53" s="34" t="s">
        <v>377</v>
      </c>
      <c r="F53" s="34"/>
      <c r="G53" s="53">
        <v>8894.67</v>
      </c>
      <c r="H53" s="53"/>
      <c r="I53" s="53"/>
    </row>
    <row r="54" spans="1:9" ht="94.5">
      <c r="A54" s="104" t="s">
        <v>415</v>
      </c>
      <c r="B54" s="33" t="s">
        <v>347</v>
      </c>
      <c r="C54" s="34" t="s">
        <v>79</v>
      </c>
      <c r="D54" s="34" t="s">
        <v>64</v>
      </c>
      <c r="E54" s="34" t="s">
        <v>416</v>
      </c>
      <c r="F54" s="34"/>
      <c r="G54" s="53">
        <v>5620.09</v>
      </c>
      <c r="H54" s="53"/>
      <c r="I54" s="53"/>
    </row>
    <row r="55" spans="1:9" ht="63">
      <c r="A55" s="104" t="s">
        <v>379</v>
      </c>
      <c r="B55" s="33" t="s">
        <v>347</v>
      </c>
      <c r="C55" s="34" t="s">
        <v>79</v>
      </c>
      <c r="D55" s="34" t="s">
        <v>64</v>
      </c>
      <c r="E55" s="34" t="s">
        <v>416</v>
      </c>
      <c r="F55" s="34" t="s">
        <v>378</v>
      </c>
      <c r="G55" s="53">
        <v>5620.09</v>
      </c>
      <c r="H55" s="53"/>
      <c r="I55" s="53"/>
    </row>
    <row r="56" spans="1:9" ht="47.25">
      <c r="A56" s="104" t="s">
        <v>417</v>
      </c>
      <c r="B56" s="33" t="s">
        <v>347</v>
      </c>
      <c r="C56" s="34" t="s">
        <v>79</v>
      </c>
      <c r="D56" s="34" t="s">
        <v>64</v>
      </c>
      <c r="E56" s="34" t="s">
        <v>418</v>
      </c>
      <c r="F56" s="34"/>
      <c r="G56" s="53">
        <v>2484.58</v>
      </c>
      <c r="H56" s="53"/>
      <c r="I56" s="53"/>
    </row>
    <row r="57" spans="1:9" ht="63">
      <c r="A57" s="104" t="s">
        <v>379</v>
      </c>
      <c r="B57" s="33" t="s">
        <v>347</v>
      </c>
      <c r="C57" s="34" t="s">
        <v>79</v>
      </c>
      <c r="D57" s="34" t="s">
        <v>64</v>
      </c>
      <c r="E57" s="34" t="s">
        <v>418</v>
      </c>
      <c r="F57" s="34" t="s">
        <v>378</v>
      </c>
      <c r="G57" s="53">
        <v>2484.58</v>
      </c>
      <c r="H57" s="53"/>
      <c r="I57" s="53"/>
    </row>
    <row r="58" spans="1:9" ht="78.75">
      <c r="A58" s="104" t="s">
        <v>329</v>
      </c>
      <c r="B58" s="33" t="s">
        <v>347</v>
      </c>
      <c r="C58" s="34" t="s">
        <v>79</v>
      </c>
      <c r="D58" s="34" t="s">
        <v>64</v>
      </c>
      <c r="E58" s="34" t="s">
        <v>418</v>
      </c>
      <c r="F58" s="34"/>
      <c r="G58" s="53">
        <v>790</v>
      </c>
      <c r="H58" s="53">
        <v>0</v>
      </c>
      <c r="I58" s="53">
        <v>0</v>
      </c>
    </row>
    <row r="59" spans="1:9" ht="63">
      <c r="A59" s="104" t="s">
        <v>379</v>
      </c>
      <c r="B59" s="33" t="s">
        <v>347</v>
      </c>
      <c r="C59" s="34" t="s">
        <v>79</v>
      </c>
      <c r="D59" s="34" t="s">
        <v>64</v>
      </c>
      <c r="E59" s="34" t="s">
        <v>418</v>
      </c>
      <c r="F59" s="34" t="s">
        <v>378</v>
      </c>
      <c r="G59" s="53">
        <v>790</v>
      </c>
      <c r="H59" s="53">
        <v>0</v>
      </c>
      <c r="I59" s="53">
        <v>0</v>
      </c>
    </row>
    <row r="60" spans="1:9" ht="16.5">
      <c r="A60" s="117" t="s">
        <v>81</v>
      </c>
      <c r="B60" s="33" t="s">
        <v>347</v>
      </c>
      <c r="C60" s="34" t="s">
        <v>79</v>
      </c>
      <c r="D60" s="34" t="s">
        <v>70</v>
      </c>
      <c r="E60" s="34"/>
      <c r="F60" s="34"/>
      <c r="G60" s="53">
        <f>SUM(G61)</f>
        <v>463.5</v>
      </c>
      <c r="H60" s="53">
        <f>SUM(H61)</f>
        <v>1087</v>
      </c>
      <c r="I60" s="53">
        <f>SUM(I61)</f>
        <v>978.5</v>
      </c>
    </row>
    <row r="61" spans="1:9" ht="63">
      <c r="A61" s="104" t="s">
        <v>330</v>
      </c>
      <c r="B61" s="33" t="s">
        <v>347</v>
      </c>
      <c r="C61" s="34" t="s">
        <v>79</v>
      </c>
      <c r="D61" s="34" t="s">
        <v>70</v>
      </c>
      <c r="E61" s="34" t="s">
        <v>381</v>
      </c>
      <c r="F61" s="34"/>
      <c r="G61" s="53">
        <f>SUM(G62,G64,G66,G68)</f>
        <v>463.5</v>
      </c>
      <c r="H61" s="53">
        <f>SUM(H62,H64,H66,H68)</f>
        <v>1087</v>
      </c>
      <c r="I61" s="53">
        <f>SUM(I62,I64,I66,I68)</f>
        <v>978.5</v>
      </c>
    </row>
    <row r="62" spans="1:9" ht="16.5">
      <c r="A62" s="103" t="s">
        <v>331</v>
      </c>
      <c r="B62" s="33" t="s">
        <v>347</v>
      </c>
      <c r="C62" s="34" t="s">
        <v>79</v>
      </c>
      <c r="D62" s="34" t="s">
        <v>70</v>
      </c>
      <c r="E62" s="34" t="s">
        <v>332</v>
      </c>
      <c r="F62" s="34"/>
      <c r="G62" s="53">
        <f>SUM(G63)</f>
        <v>300</v>
      </c>
      <c r="H62" s="53">
        <f>SUM(H63)</f>
        <v>350</v>
      </c>
      <c r="I62" s="53">
        <f>SUM(I63)</f>
        <v>350</v>
      </c>
    </row>
    <row r="63" spans="1:9" ht="63">
      <c r="A63" s="104" t="s">
        <v>109</v>
      </c>
      <c r="B63" s="33" t="s">
        <v>347</v>
      </c>
      <c r="C63" s="34" t="s">
        <v>79</v>
      </c>
      <c r="D63" s="34" t="s">
        <v>70</v>
      </c>
      <c r="E63" s="34" t="s">
        <v>332</v>
      </c>
      <c r="F63" s="34" t="s">
        <v>110</v>
      </c>
      <c r="G63" s="53">
        <f>SUM('приложение 7'!F63)</f>
        <v>300</v>
      </c>
      <c r="H63" s="53">
        <f>SUM('приложение 7'!G63)</f>
        <v>350</v>
      </c>
      <c r="I63" s="53">
        <f>SUM('приложение 7'!H63)</f>
        <v>350</v>
      </c>
    </row>
    <row r="64" spans="1:9" ht="16.5">
      <c r="A64" s="104" t="s">
        <v>333</v>
      </c>
      <c r="B64" s="33" t="s">
        <v>347</v>
      </c>
      <c r="C64" s="34" t="s">
        <v>79</v>
      </c>
      <c r="D64" s="34" t="s">
        <v>70</v>
      </c>
      <c r="E64" s="34" t="s">
        <v>334</v>
      </c>
      <c r="F64" s="34"/>
      <c r="G64" s="53">
        <f>SUM(G65)</f>
        <v>11</v>
      </c>
      <c r="H64" s="53">
        <f>SUM(H65)</f>
        <v>11</v>
      </c>
      <c r="I64" s="53">
        <f>SUM(I65)</f>
        <v>11</v>
      </c>
    </row>
    <row r="65" spans="1:9" ht="63">
      <c r="A65" s="104" t="s">
        <v>109</v>
      </c>
      <c r="B65" s="33" t="s">
        <v>347</v>
      </c>
      <c r="C65" s="34" t="s">
        <v>79</v>
      </c>
      <c r="D65" s="34" t="s">
        <v>70</v>
      </c>
      <c r="E65" s="34" t="s">
        <v>334</v>
      </c>
      <c r="F65" s="34" t="s">
        <v>110</v>
      </c>
      <c r="G65" s="53">
        <f>SUM('приложение 7'!F65)</f>
        <v>11</v>
      </c>
      <c r="H65" s="53">
        <f>SUM('приложение 7'!G65)</f>
        <v>11</v>
      </c>
      <c r="I65" s="53">
        <f>SUM('приложение 7'!H65)</f>
        <v>11</v>
      </c>
    </row>
    <row r="66" spans="1:9" ht="16.5">
      <c r="A66" s="103" t="s">
        <v>335</v>
      </c>
      <c r="B66" s="33" t="s">
        <v>347</v>
      </c>
      <c r="C66" s="34" t="s">
        <v>79</v>
      </c>
      <c r="D66" s="34" t="s">
        <v>70</v>
      </c>
      <c r="E66" s="34" t="s">
        <v>336</v>
      </c>
      <c r="F66" s="34"/>
      <c r="G66" s="53">
        <f>SUM(G67)</f>
        <v>11</v>
      </c>
      <c r="H66" s="53">
        <f>SUM(H67)</f>
        <v>11</v>
      </c>
      <c r="I66" s="53">
        <f>SUM(I67)</f>
        <v>11</v>
      </c>
    </row>
    <row r="67" spans="1:9" ht="63">
      <c r="A67" s="104" t="s">
        <v>109</v>
      </c>
      <c r="B67" s="33" t="s">
        <v>347</v>
      </c>
      <c r="C67" s="34" t="s">
        <v>79</v>
      </c>
      <c r="D67" s="34" t="s">
        <v>70</v>
      </c>
      <c r="E67" s="34" t="s">
        <v>336</v>
      </c>
      <c r="F67" s="34" t="s">
        <v>110</v>
      </c>
      <c r="G67" s="53">
        <f>SUM('приложение 7'!F67)</f>
        <v>11</v>
      </c>
      <c r="H67" s="53">
        <f>SUM('приложение 7'!G67)</f>
        <v>11</v>
      </c>
      <c r="I67" s="53">
        <f>SUM('приложение 7'!H67)</f>
        <v>11</v>
      </c>
    </row>
    <row r="68" spans="1:9" ht="31.5">
      <c r="A68" s="104" t="s">
        <v>353</v>
      </c>
      <c r="B68" s="33" t="s">
        <v>347</v>
      </c>
      <c r="C68" s="34" t="s">
        <v>79</v>
      </c>
      <c r="D68" s="34" t="s">
        <v>70</v>
      </c>
      <c r="E68" s="34" t="s">
        <v>337</v>
      </c>
      <c r="F68" s="34"/>
      <c r="G68" s="53">
        <f>SUM(G69)</f>
        <v>141.5</v>
      </c>
      <c r="H68" s="53">
        <f>SUM(H69)</f>
        <v>715</v>
      </c>
      <c r="I68" s="53">
        <f>SUM(I69)</f>
        <v>606.5</v>
      </c>
    </row>
    <row r="69" spans="1:9" ht="63">
      <c r="A69" s="104" t="s">
        <v>109</v>
      </c>
      <c r="B69" s="33" t="s">
        <v>347</v>
      </c>
      <c r="C69" s="34" t="s">
        <v>79</v>
      </c>
      <c r="D69" s="34" t="s">
        <v>70</v>
      </c>
      <c r="E69" s="34" t="s">
        <v>337</v>
      </c>
      <c r="F69" s="34" t="s">
        <v>110</v>
      </c>
      <c r="G69" s="53">
        <f>SUM('приложение 7'!F69)</f>
        <v>141.5</v>
      </c>
      <c r="H69" s="53">
        <f>SUM('приложение 7'!G69)</f>
        <v>715</v>
      </c>
      <c r="I69" s="53">
        <f>SUM('приложение 7'!H69)</f>
        <v>606.5</v>
      </c>
    </row>
    <row r="70" spans="1:9" ht="16.5">
      <c r="A70" s="117" t="s">
        <v>82</v>
      </c>
      <c r="B70" s="33" t="s">
        <v>347</v>
      </c>
      <c r="C70" s="40" t="s">
        <v>83</v>
      </c>
      <c r="D70" s="40" t="s">
        <v>65</v>
      </c>
      <c r="E70" s="34"/>
      <c r="F70" s="34"/>
      <c r="G70" s="54">
        <v>3016.4</v>
      </c>
      <c r="H70" s="54">
        <v>2701</v>
      </c>
      <c r="I70" s="54">
        <v>2701</v>
      </c>
    </row>
    <row r="71" spans="1:9" ht="16.5">
      <c r="A71" s="116" t="s">
        <v>84</v>
      </c>
      <c r="B71" s="33" t="s">
        <v>347</v>
      </c>
      <c r="C71" s="34" t="s">
        <v>83</v>
      </c>
      <c r="D71" s="34" t="s">
        <v>64</v>
      </c>
      <c r="E71" s="34"/>
      <c r="F71" s="34"/>
      <c r="G71" s="53">
        <v>3016.4</v>
      </c>
      <c r="H71" s="53">
        <v>2701</v>
      </c>
      <c r="I71" s="53">
        <v>2701</v>
      </c>
    </row>
    <row r="72" spans="1:9" ht="78.75">
      <c r="A72" s="118" t="s">
        <v>339</v>
      </c>
      <c r="B72" s="33" t="s">
        <v>347</v>
      </c>
      <c r="C72" s="34" t="s">
        <v>83</v>
      </c>
      <c r="D72" s="34" t="s">
        <v>64</v>
      </c>
      <c r="E72" s="34" t="s">
        <v>382</v>
      </c>
      <c r="F72" s="34"/>
      <c r="G72" s="53">
        <f aca="true" t="shared" si="3" ref="G72:I73">SUM(G73)</f>
        <v>3016.4</v>
      </c>
      <c r="H72" s="53">
        <f t="shared" si="3"/>
        <v>2626</v>
      </c>
      <c r="I72" s="53">
        <f t="shared" si="3"/>
        <v>2626</v>
      </c>
    </row>
    <row r="73" spans="1:9" ht="94.5">
      <c r="A73" s="104" t="s">
        <v>383</v>
      </c>
      <c r="B73" s="33" t="s">
        <v>347</v>
      </c>
      <c r="C73" s="34" t="s">
        <v>83</v>
      </c>
      <c r="D73" s="34" t="s">
        <v>64</v>
      </c>
      <c r="E73" s="34" t="s">
        <v>342</v>
      </c>
      <c r="F73" s="34"/>
      <c r="G73" s="53">
        <f t="shared" si="3"/>
        <v>3016.4</v>
      </c>
      <c r="H73" s="53">
        <f t="shared" si="3"/>
        <v>2626</v>
      </c>
      <c r="I73" s="53">
        <f t="shared" si="3"/>
        <v>2626</v>
      </c>
    </row>
    <row r="74" spans="1:9" ht="16.5">
      <c r="A74" s="103" t="s">
        <v>111</v>
      </c>
      <c r="B74" s="33" t="s">
        <v>347</v>
      </c>
      <c r="C74" s="34" t="s">
        <v>83</v>
      </c>
      <c r="D74" s="34" t="s">
        <v>64</v>
      </c>
      <c r="E74" s="34" t="s">
        <v>342</v>
      </c>
      <c r="F74" s="34" t="s">
        <v>112</v>
      </c>
      <c r="G74" s="53">
        <f>SUM('приложение 7'!F74)</f>
        <v>3016.4</v>
      </c>
      <c r="H74" s="53">
        <f>SUM('приложение 7'!G74)</f>
        <v>2626</v>
      </c>
      <c r="I74" s="53">
        <f>SUM('приложение 7'!H74)</f>
        <v>2626</v>
      </c>
    </row>
    <row r="75" spans="1:9" ht="16.5">
      <c r="A75" s="103" t="s">
        <v>344</v>
      </c>
      <c r="B75" s="33" t="s">
        <v>347</v>
      </c>
      <c r="C75" s="34" t="s">
        <v>83</v>
      </c>
      <c r="D75" s="34" t="s">
        <v>64</v>
      </c>
      <c r="E75" s="34" t="s">
        <v>343</v>
      </c>
      <c r="F75" s="34"/>
      <c r="G75" s="53">
        <f>SUM(G76)</f>
        <v>0</v>
      </c>
      <c r="H75" s="53">
        <f>SUM(H76)</f>
        <v>75</v>
      </c>
      <c r="I75" s="53">
        <f>SUM(I76)</f>
        <v>75</v>
      </c>
    </row>
    <row r="76" spans="1:9" ht="47.25">
      <c r="A76" s="104" t="s">
        <v>105</v>
      </c>
      <c r="B76" s="33" t="s">
        <v>347</v>
      </c>
      <c r="C76" s="34" t="s">
        <v>83</v>
      </c>
      <c r="D76" s="34" t="s">
        <v>64</v>
      </c>
      <c r="E76" s="34" t="s">
        <v>343</v>
      </c>
      <c r="F76" s="34" t="s">
        <v>106</v>
      </c>
      <c r="G76" s="53">
        <f>SUM('приложение 7'!F76)</f>
        <v>0</v>
      </c>
      <c r="H76" s="53">
        <f>SUM('приложение 7'!G76)</f>
        <v>75</v>
      </c>
      <c r="I76" s="53">
        <f>SUM('приложение 7'!H76)</f>
        <v>75</v>
      </c>
    </row>
    <row r="77" spans="1:9" ht="16.5">
      <c r="A77" s="117" t="s">
        <v>88</v>
      </c>
      <c r="B77" s="33" t="s">
        <v>347</v>
      </c>
      <c r="C77" s="40" t="s">
        <v>89</v>
      </c>
      <c r="D77" s="40" t="s">
        <v>65</v>
      </c>
      <c r="E77" s="34" t="s">
        <v>101</v>
      </c>
      <c r="F77" s="34"/>
      <c r="G77" s="54">
        <f aca="true" t="shared" si="4" ref="G77:I78">SUM(G78)</f>
        <v>120</v>
      </c>
      <c r="H77" s="54">
        <f t="shared" si="4"/>
        <v>120</v>
      </c>
      <c r="I77" s="54">
        <f t="shared" si="4"/>
        <v>120</v>
      </c>
    </row>
    <row r="78" spans="1:9" ht="16.5">
      <c r="A78" s="116" t="s">
        <v>90</v>
      </c>
      <c r="B78" s="33" t="s">
        <v>347</v>
      </c>
      <c r="C78" s="34" t="s">
        <v>89</v>
      </c>
      <c r="D78" s="34" t="s">
        <v>64</v>
      </c>
      <c r="E78" s="34" t="s">
        <v>101</v>
      </c>
      <c r="F78" s="34"/>
      <c r="G78" s="53">
        <f t="shared" si="4"/>
        <v>120</v>
      </c>
      <c r="H78" s="53">
        <f t="shared" si="4"/>
        <v>120</v>
      </c>
      <c r="I78" s="53">
        <f t="shared" si="4"/>
        <v>120</v>
      </c>
    </row>
    <row r="79" spans="1:9" ht="78.75">
      <c r="A79" s="104" t="s">
        <v>340</v>
      </c>
      <c r="B79" s="33" t="s">
        <v>347</v>
      </c>
      <c r="C79" s="34" t="s">
        <v>89</v>
      </c>
      <c r="D79" s="34" t="s">
        <v>64</v>
      </c>
      <c r="E79" s="34" t="s">
        <v>384</v>
      </c>
      <c r="F79" s="34"/>
      <c r="G79" s="53">
        <f>SUM(G81)</f>
        <v>120</v>
      </c>
      <c r="H79" s="53">
        <f>SUM(H81)</f>
        <v>120</v>
      </c>
      <c r="I79" s="53">
        <f>SUM(I81)</f>
        <v>120</v>
      </c>
    </row>
    <row r="80" spans="1:9" ht="31.5">
      <c r="A80" s="104" t="s">
        <v>385</v>
      </c>
      <c r="B80" s="33" t="s">
        <v>347</v>
      </c>
      <c r="C80" s="34" t="s">
        <v>89</v>
      </c>
      <c r="D80" s="34" t="s">
        <v>64</v>
      </c>
      <c r="E80" s="34" t="s">
        <v>341</v>
      </c>
      <c r="F80" s="34"/>
      <c r="G80" s="53">
        <v>120</v>
      </c>
      <c r="H80" s="53">
        <v>120</v>
      </c>
      <c r="I80" s="53">
        <v>120</v>
      </c>
    </row>
    <row r="81" spans="1:9" ht="47.25">
      <c r="A81" s="104" t="s">
        <v>105</v>
      </c>
      <c r="B81" s="33" t="s">
        <v>347</v>
      </c>
      <c r="C81" s="34" t="s">
        <v>89</v>
      </c>
      <c r="D81" s="34" t="s">
        <v>64</v>
      </c>
      <c r="E81" s="34" t="s">
        <v>341</v>
      </c>
      <c r="F81" s="34" t="s">
        <v>106</v>
      </c>
      <c r="G81" s="53">
        <f>SUM('приложение 7'!F81)</f>
        <v>120</v>
      </c>
      <c r="H81" s="53">
        <f>SUM('приложение 7'!G81)</f>
        <v>120</v>
      </c>
      <c r="I81" s="53">
        <f>SUM('приложение 7'!H81)</f>
        <v>120</v>
      </c>
    </row>
    <row r="82" spans="1:9" ht="16.5">
      <c r="A82" s="117" t="s">
        <v>113</v>
      </c>
      <c r="B82" s="33" t="s">
        <v>347</v>
      </c>
      <c r="C82" s="40" t="s">
        <v>114</v>
      </c>
      <c r="D82" s="40"/>
      <c r="E82" s="34" t="s">
        <v>101</v>
      </c>
      <c r="F82" s="34"/>
      <c r="G82" s="53">
        <f aca="true" t="shared" si="5" ref="G82:I85">SUM(G83)</f>
        <v>0</v>
      </c>
      <c r="H82" s="54">
        <f t="shared" si="5"/>
        <v>154.5</v>
      </c>
      <c r="I82" s="54">
        <f t="shared" si="5"/>
        <v>315</v>
      </c>
    </row>
    <row r="83" spans="1:9" ht="16.5">
      <c r="A83" s="119" t="s">
        <v>113</v>
      </c>
      <c r="B83" s="33" t="s">
        <v>347</v>
      </c>
      <c r="C83" s="55" t="s">
        <v>114</v>
      </c>
      <c r="D83" s="55" t="s">
        <v>114</v>
      </c>
      <c r="E83" s="34" t="s">
        <v>101</v>
      </c>
      <c r="F83" s="34"/>
      <c r="G83" s="53">
        <f t="shared" si="5"/>
        <v>0</v>
      </c>
      <c r="H83" s="53">
        <f t="shared" si="5"/>
        <v>154.5</v>
      </c>
      <c r="I83" s="53">
        <f t="shared" si="5"/>
        <v>315</v>
      </c>
    </row>
    <row r="84" spans="1:9" ht="16.5">
      <c r="A84" s="119" t="s">
        <v>113</v>
      </c>
      <c r="B84" s="33" t="s">
        <v>347</v>
      </c>
      <c r="C84" s="55" t="s">
        <v>114</v>
      </c>
      <c r="D84" s="55" t="s">
        <v>114</v>
      </c>
      <c r="E84" s="34" t="s">
        <v>319</v>
      </c>
      <c r="F84" s="34"/>
      <c r="G84" s="53">
        <f t="shared" si="5"/>
        <v>0</v>
      </c>
      <c r="H84" s="53">
        <f t="shared" si="5"/>
        <v>154.5</v>
      </c>
      <c r="I84" s="53">
        <f t="shared" si="5"/>
        <v>315</v>
      </c>
    </row>
    <row r="85" spans="1:9" ht="16.5">
      <c r="A85" s="119" t="s">
        <v>113</v>
      </c>
      <c r="B85" s="33" t="s">
        <v>347</v>
      </c>
      <c r="C85" s="55" t="s">
        <v>114</v>
      </c>
      <c r="D85" s="55" t="s">
        <v>114</v>
      </c>
      <c r="E85" s="34" t="s">
        <v>319</v>
      </c>
      <c r="F85" s="34"/>
      <c r="G85" s="53">
        <f>SUM(G86)</f>
        <v>0</v>
      </c>
      <c r="H85" s="53">
        <f t="shared" si="5"/>
        <v>154.5</v>
      </c>
      <c r="I85" s="53">
        <f t="shared" si="5"/>
        <v>315</v>
      </c>
    </row>
    <row r="86" spans="1:9" ht="17.25" thickBot="1">
      <c r="A86" s="119" t="s">
        <v>113</v>
      </c>
      <c r="B86" s="61" t="s">
        <v>347</v>
      </c>
      <c r="C86" s="55" t="s">
        <v>114</v>
      </c>
      <c r="D86" s="55" t="s">
        <v>114</v>
      </c>
      <c r="E86" s="34" t="s">
        <v>319</v>
      </c>
      <c r="F86" s="55" t="s">
        <v>318</v>
      </c>
      <c r="G86" s="57">
        <f>SUM('приложение 7'!F86)</f>
        <v>0</v>
      </c>
      <c r="H86" s="57">
        <f>SUM('приложение 7'!G86)</f>
        <v>154.5</v>
      </c>
      <c r="I86" s="57">
        <f>SUM('приложение 7'!H86)</f>
        <v>315</v>
      </c>
    </row>
    <row r="87" spans="1:9" ht="17.25" thickBot="1">
      <c r="A87" s="62" t="s">
        <v>115</v>
      </c>
      <c r="B87" s="63"/>
      <c r="C87" s="63"/>
      <c r="D87" s="63"/>
      <c r="E87" s="63"/>
      <c r="F87" s="64"/>
      <c r="G87" s="18">
        <v>14697.87</v>
      </c>
      <c r="H87" s="18">
        <v>6286.9</v>
      </c>
      <c r="I87" s="18">
        <v>6407</v>
      </c>
    </row>
  </sheetData>
  <sheetProtection/>
  <mergeCells count="4">
    <mergeCell ref="G1:I1"/>
    <mergeCell ref="G2:I2"/>
    <mergeCell ref="G3:I3"/>
    <mergeCell ref="A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79">
      <selection activeCell="G91" sqref="G91"/>
    </sheetView>
  </sheetViews>
  <sheetFormatPr defaultColWidth="9.00390625" defaultRowHeight="12.75"/>
  <cols>
    <col min="1" max="1" width="44.75390625" style="0" customWidth="1"/>
    <col min="2" max="2" width="6.875" style="0" customWidth="1"/>
    <col min="3" max="3" width="6.125" style="0" customWidth="1"/>
    <col min="4" max="4" width="15.75390625" style="0" customWidth="1"/>
    <col min="6" max="8" width="13.75390625" style="0" customWidth="1"/>
  </cols>
  <sheetData>
    <row r="1" spans="6:8" ht="16.5">
      <c r="F1" s="128" t="s">
        <v>392</v>
      </c>
      <c r="G1" s="128"/>
      <c r="H1" s="128"/>
    </row>
    <row r="2" spans="6:8" ht="16.5">
      <c r="F2" s="128" t="s">
        <v>1</v>
      </c>
      <c r="G2" s="128"/>
      <c r="H2" s="128"/>
    </row>
    <row r="3" spans="6:8" ht="16.5">
      <c r="F3" s="128" t="s">
        <v>94</v>
      </c>
      <c r="G3" s="128"/>
      <c r="H3" s="128"/>
    </row>
    <row r="5" spans="1:8" ht="53.25" customHeight="1">
      <c r="A5" s="153" t="s">
        <v>345</v>
      </c>
      <c r="B5" s="153"/>
      <c r="C5" s="153"/>
      <c r="D5" s="153"/>
      <c r="E5" s="153"/>
      <c r="F5" s="153"/>
      <c r="G5" s="153"/>
      <c r="H5" s="153"/>
    </row>
    <row r="7" ht="13.5" thickBot="1"/>
    <row r="8" spans="1:8" ht="17.25" thickBot="1">
      <c r="A8" s="99" t="s">
        <v>11</v>
      </c>
      <c r="B8" s="99" t="s">
        <v>61</v>
      </c>
      <c r="C8" s="99" t="s">
        <v>62</v>
      </c>
      <c r="D8" s="99" t="s">
        <v>92</v>
      </c>
      <c r="E8" s="99" t="s">
        <v>93</v>
      </c>
      <c r="F8" s="100" t="s">
        <v>3</v>
      </c>
      <c r="G8" s="100" t="s">
        <v>4</v>
      </c>
      <c r="H8" s="100" t="s">
        <v>5</v>
      </c>
    </row>
    <row r="9" spans="1:8" ht="16.5">
      <c r="A9" s="49" t="s">
        <v>63</v>
      </c>
      <c r="B9" s="51" t="s">
        <v>64</v>
      </c>
      <c r="C9" s="51" t="s">
        <v>65</v>
      </c>
      <c r="D9" s="51"/>
      <c r="E9" s="51"/>
      <c r="F9" s="26">
        <v>1270.7</v>
      </c>
      <c r="G9" s="26">
        <v>1260.7</v>
      </c>
      <c r="H9" s="26">
        <v>1260.7</v>
      </c>
    </row>
    <row r="10" spans="1:8" ht="52.5" customHeight="1">
      <c r="A10" s="112" t="s">
        <v>66</v>
      </c>
      <c r="B10" s="34" t="s">
        <v>64</v>
      </c>
      <c r="C10" s="34" t="s">
        <v>67</v>
      </c>
      <c r="D10" s="34"/>
      <c r="E10" s="34"/>
      <c r="F10" s="53">
        <f aca="true" t="shared" si="0" ref="F10:H12">SUM(F11)</f>
        <v>370.7</v>
      </c>
      <c r="G10" s="53">
        <f t="shared" si="0"/>
        <v>370.7</v>
      </c>
      <c r="H10" s="53">
        <f t="shared" si="0"/>
        <v>370.7</v>
      </c>
    </row>
    <row r="11" spans="1:8" ht="16.5">
      <c r="A11" s="104" t="s">
        <v>371</v>
      </c>
      <c r="B11" s="34" t="s">
        <v>64</v>
      </c>
      <c r="C11" s="34" t="s">
        <v>67</v>
      </c>
      <c r="D11" s="34" t="s">
        <v>324</v>
      </c>
      <c r="E11" s="34"/>
      <c r="F11" s="53">
        <f t="shared" si="0"/>
        <v>370.7</v>
      </c>
      <c r="G11" s="53">
        <f t="shared" si="0"/>
        <v>370.7</v>
      </c>
      <c r="H11" s="53">
        <f t="shared" si="0"/>
        <v>370.7</v>
      </c>
    </row>
    <row r="12" spans="1:8" ht="16.5">
      <c r="A12" s="103" t="s">
        <v>348</v>
      </c>
      <c r="B12" s="34" t="s">
        <v>64</v>
      </c>
      <c r="C12" s="34" t="s">
        <v>67</v>
      </c>
      <c r="D12" s="34" t="s">
        <v>323</v>
      </c>
      <c r="E12" s="34"/>
      <c r="F12" s="53">
        <f t="shared" si="0"/>
        <v>370.7</v>
      </c>
      <c r="G12" s="53">
        <f t="shared" si="0"/>
        <v>370.7</v>
      </c>
      <c r="H12" s="53">
        <f t="shared" si="0"/>
        <v>370.7</v>
      </c>
    </row>
    <row r="13" spans="1:8" ht="50.25" customHeight="1">
      <c r="A13" s="104" t="s">
        <v>102</v>
      </c>
      <c r="B13" s="34" t="s">
        <v>64</v>
      </c>
      <c r="C13" s="34" t="s">
        <v>67</v>
      </c>
      <c r="D13" s="34" t="s">
        <v>323</v>
      </c>
      <c r="E13" s="34" t="s">
        <v>100</v>
      </c>
      <c r="F13" s="53">
        <v>370.7</v>
      </c>
      <c r="G13" s="53">
        <v>370.7</v>
      </c>
      <c r="H13" s="53">
        <v>370.7</v>
      </c>
    </row>
    <row r="14" spans="1:8" ht="83.25" customHeight="1">
      <c r="A14" s="113" t="s">
        <v>68</v>
      </c>
      <c r="B14" s="34" t="s">
        <v>64</v>
      </c>
      <c r="C14" s="34" t="s">
        <v>69</v>
      </c>
      <c r="D14" s="34"/>
      <c r="E14" s="34"/>
      <c r="F14" s="53">
        <v>900</v>
      </c>
      <c r="G14" s="53">
        <f>SUM(G15)</f>
        <v>890</v>
      </c>
      <c r="H14" s="53">
        <f>SUM(H15)</f>
        <v>890</v>
      </c>
    </row>
    <row r="15" spans="1:8" ht="16.5">
      <c r="A15" s="104" t="s">
        <v>371</v>
      </c>
      <c r="B15" s="34" t="s">
        <v>64</v>
      </c>
      <c r="C15" s="34" t="s">
        <v>69</v>
      </c>
      <c r="D15" s="34" t="s">
        <v>324</v>
      </c>
      <c r="E15" s="34"/>
      <c r="F15" s="53">
        <v>900</v>
      </c>
      <c r="G15" s="53">
        <f>SUM(G16)</f>
        <v>890</v>
      </c>
      <c r="H15" s="53">
        <f>SUM(H16)</f>
        <v>890</v>
      </c>
    </row>
    <row r="16" spans="1:8" ht="16.5">
      <c r="A16" s="103" t="s">
        <v>349</v>
      </c>
      <c r="B16" s="34" t="s">
        <v>64</v>
      </c>
      <c r="C16" s="34" t="s">
        <v>69</v>
      </c>
      <c r="D16" s="34" t="s">
        <v>325</v>
      </c>
      <c r="E16" s="34"/>
      <c r="F16" s="53">
        <v>900</v>
      </c>
      <c r="G16" s="53">
        <f>SUM(G17:G20)</f>
        <v>890</v>
      </c>
      <c r="H16" s="53">
        <f>SUM(H17:H20)</f>
        <v>890</v>
      </c>
    </row>
    <row r="17" spans="1:8" ht="45" customHeight="1">
      <c r="A17" s="104" t="s">
        <v>102</v>
      </c>
      <c r="B17" s="34" t="s">
        <v>64</v>
      </c>
      <c r="C17" s="34" t="s">
        <v>69</v>
      </c>
      <c r="D17" s="34" t="s">
        <v>325</v>
      </c>
      <c r="E17" s="34" t="s">
        <v>100</v>
      </c>
      <c r="F17" s="53">
        <v>606</v>
      </c>
      <c r="G17" s="53">
        <v>606</v>
      </c>
      <c r="H17" s="53">
        <v>606</v>
      </c>
    </row>
    <row r="18" spans="1:8" ht="47.25">
      <c r="A18" s="114" t="s">
        <v>103</v>
      </c>
      <c r="B18" s="34" t="s">
        <v>64</v>
      </c>
      <c r="C18" s="34" t="s">
        <v>69</v>
      </c>
      <c r="D18" s="34" t="s">
        <v>326</v>
      </c>
      <c r="E18" s="34" t="s">
        <v>104</v>
      </c>
      <c r="F18" s="53">
        <v>70</v>
      </c>
      <c r="G18" s="53">
        <v>70</v>
      </c>
      <c r="H18" s="53">
        <v>70</v>
      </c>
    </row>
    <row r="19" spans="1:8" ht="47.25">
      <c r="A19" s="104" t="s">
        <v>105</v>
      </c>
      <c r="B19" s="34" t="s">
        <v>64</v>
      </c>
      <c r="C19" s="34" t="s">
        <v>69</v>
      </c>
      <c r="D19" s="34" t="s">
        <v>325</v>
      </c>
      <c r="E19" s="34" t="s">
        <v>106</v>
      </c>
      <c r="F19" s="53">
        <v>211</v>
      </c>
      <c r="G19" s="53">
        <v>211</v>
      </c>
      <c r="H19" s="53">
        <v>211</v>
      </c>
    </row>
    <row r="20" spans="1:8" ht="31.5">
      <c r="A20" s="104" t="s">
        <v>107</v>
      </c>
      <c r="B20" s="34" t="s">
        <v>64</v>
      </c>
      <c r="C20" s="34" t="s">
        <v>69</v>
      </c>
      <c r="D20" s="34" t="s">
        <v>325</v>
      </c>
      <c r="E20" s="34" t="s">
        <v>108</v>
      </c>
      <c r="F20" s="53">
        <v>13</v>
      </c>
      <c r="G20" s="53">
        <v>3</v>
      </c>
      <c r="H20" s="53">
        <v>3</v>
      </c>
    </row>
    <row r="21" spans="1:8" s="123" customFormat="1" ht="16.5">
      <c r="A21" s="127" t="s">
        <v>406</v>
      </c>
      <c r="B21" s="40" t="s">
        <v>67</v>
      </c>
      <c r="C21" s="40" t="s">
        <v>65</v>
      </c>
      <c r="D21" s="40"/>
      <c r="E21" s="40"/>
      <c r="F21" s="54">
        <v>106.5</v>
      </c>
      <c r="G21" s="54">
        <v>106.8</v>
      </c>
      <c r="H21" s="54">
        <v>106.8</v>
      </c>
    </row>
    <row r="22" spans="1:8" ht="31.5">
      <c r="A22" s="113" t="s">
        <v>407</v>
      </c>
      <c r="B22" s="34" t="s">
        <v>67</v>
      </c>
      <c r="C22" s="34" t="s">
        <v>70</v>
      </c>
      <c r="D22" s="34"/>
      <c r="E22" s="34"/>
      <c r="F22" s="53">
        <v>106.5</v>
      </c>
      <c r="G22" s="53">
        <v>106.8</v>
      </c>
      <c r="H22" s="53">
        <v>106.8</v>
      </c>
    </row>
    <row r="23" spans="1:8" ht="16.5">
      <c r="A23" s="113" t="s">
        <v>371</v>
      </c>
      <c r="B23" s="34" t="s">
        <v>67</v>
      </c>
      <c r="C23" s="34" t="s">
        <v>70</v>
      </c>
      <c r="D23" s="34" t="s">
        <v>324</v>
      </c>
      <c r="E23" s="34"/>
      <c r="F23" s="53">
        <v>106.5</v>
      </c>
      <c r="G23" s="53">
        <v>106.8</v>
      </c>
      <c r="H23" s="53">
        <v>106.8</v>
      </c>
    </row>
    <row r="24" spans="1:8" ht="47.25">
      <c r="A24" s="104" t="s">
        <v>413</v>
      </c>
      <c r="B24" s="34" t="s">
        <v>67</v>
      </c>
      <c r="C24" s="34" t="s">
        <v>70</v>
      </c>
      <c r="D24" s="34" t="s">
        <v>414</v>
      </c>
      <c r="E24" s="34"/>
      <c r="F24" s="53">
        <v>106.5</v>
      </c>
      <c r="G24" s="53">
        <v>106.8</v>
      </c>
      <c r="H24" s="53">
        <v>106.8</v>
      </c>
    </row>
    <row r="25" spans="1:8" ht="47.25">
      <c r="A25" s="104" t="s">
        <v>102</v>
      </c>
      <c r="B25" s="34" t="s">
        <v>67</v>
      </c>
      <c r="C25" s="34" t="s">
        <v>70</v>
      </c>
      <c r="D25" s="34" t="s">
        <v>414</v>
      </c>
      <c r="E25" s="34" t="s">
        <v>100</v>
      </c>
      <c r="F25" s="53">
        <v>93.3</v>
      </c>
      <c r="G25" s="53">
        <v>93.3</v>
      </c>
      <c r="H25" s="53">
        <v>93.3</v>
      </c>
    </row>
    <row r="26" spans="1:8" ht="47.25">
      <c r="A26" s="104" t="s">
        <v>105</v>
      </c>
      <c r="B26" s="34" t="s">
        <v>67</v>
      </c>
      <c r="C26" s="34" t="s">
        <v>70</v>
      </c>
      <c r="D26" s="34" t="s">
        <v>414</v>
      </c>
      <c r="E26" s="34" t="s">
        <v>106</v>
      </c>
      <c r="F26" s="53">
        <v>13.2</v>
      </c>
      <c r="G26" s="53">
        <v>13.5</v>
      </c>
      <c r="H26" s="53">
        <v>13.5</v>
      </c>
    </row>
    <row r="27" spans="1:8" ht="31.5">
      <c r="A27" s="115" t="s">
        <v>71</v>
      </c>
      <c r="B27" s="44" t="s">
        <v>70</v>
      </c>
      <c r="C27" s="44" t="s">
        <v>65</v>
      </c>
      <c r="D27" s="40"/>
      <c r="E27" s="40"/>
      <c r="F27" s="54">
        <v>325.8</v>
      </c>
      <c r="G27" s="54">
        <v>310</v>
      </c>
      <c r="H27" s="54">
        <v>310</v>
      </c>
    </row>
    <row r="28" spans="1:8" s="126" customFormat="1" ht="16.5">
      <c r="A28" s="113" t="s">
        <v>408</v>
      </c>
      <c r="B28" s="125" t="s">
        <v>70</v>
      </c>
      <c r="C28" s="125" t="s">
        <v>69</v>
      </c>
      <c r="D28" s="34"/>
      <c r="E28" s="34"/>
      <c r="F28" s="53">
        <v>15.8</v>
      </c>
      <c r="G28" s="53"/>
      <c r="H28" s="53"/>
    </row>
    <row r="29" spans="1:8" s="126" customFormat="1" ht="16.5">
      <c r="A29" s="113" t="s">
        <v>371</v>
      </c>
      <c r="B29" s="125" t="s">
        <v>70</v>
      </c>
      <c r="C29" s="125" t="s">
        <v>69</v>
      </c>
      <c r="D29" s="34" t="s">
        <v>324</v>
      </c>
      <c r="E29" s="34"/>
      <c r="F29" s="53">
        <v>15.8</v>
      </c>
      <c r="G29" s="53"/>
      <c r="H29" s="53"/>
    </row>
    <row r="30" spans="1:8" s="126" customFormat="1" ht="31.5">
      <c r="A30" s="113" t="s">
        <v>412</v>
      </c>
      <c r="B30" s="125" t="s">
        <v>70</v>
      </c>
      <c r="C30" s="125" t="s">
        <v>69</v>
      </c>
      <c r="D30" s="34" t="s">
        <v>411</v>
      </c>
      <c r="E30" s="34"/>
      <c r="F30" s="53">
        <v>15.8</v>
      </c>
      <c r="G30" s="53"/>
      <c r="H30" s="53"/>
    </row>
    <row r="31" spans="1:8" s="126" customFormat="1" ht="47.25">
      <c r="A31" s="104" t="s">
        <v>105</v>
      </c>
      <c r="B31" s="125" t="s">
        <v>70</v>
      </c>
      <c r="C31" s="125" t="s">
        <v>69</v>
      </c>
      <c r="D31" s="34" t="s">
        <v>411</v>
      </c>
      <c r="E31" s="34" t="s">
        <v>106</v>
      </c>
      <c r="F31" s="53">
        <v>15.8</v>
      </c>
      <c r="G31" s="53"/>
      <c r="H31" s="53"/>
    </row>
    <row r="32" spans="1:8" ht="63">
      <c r="A32" s="113" t="s">
        <v>72</v>
      </c>
      <c r="B32" s="34" t="s">
        <v>70</v>
      </c>
      <c r="C32" s="34" t="s">
        <v>73</v>
      </c>
      <c r="D32" s="34"/>
      <c r="E32" s="34"/>
      <c r="F32" s="53">
        <f>SUM(F33,F36)</f>
        <v>10</v>
      </c>
      <c r="G32" s="53">
        <f>SUM(G33,G36)</f>
        <v>10</v>
      </c>
      <c r="H32" s="53">
        <f>SUM(H33,H36)</f>
        <v>10</v>
      </c>
    </row>
    <row r="33" spans="1:8" ht="126">
      <c r="A33" s="104" t="s">
        <v>328</v>
      </c>
      <c r="B33" s="34" t="s">
        <v>70</v>
      </c>
      <c r="C33" s="34" t="s">
        <v>73</v>
      </c>
      <c r="D33" s="34" t="s">
        <v>372</v>
      </c>
      <c r="E33" s="34"/>
      <c r="F33" s="53">
        <f>SUM(F35)</f>
        <v>5</v>
      </c>
      <c r="G33" s="53">
        <f>SUM(G35)</f>
        <v>5</v>
      </c>
      <c r="H33" s="53">
        <f>SUM(H35)</f>
        <v>5</v>
      </c>
    </row>
    <row r="34" spans="1:8" ht="31.5">
      <c r="A34" s="104" t="s">
        <v>373</v>
      </c>
      <c r="B34" s="34" t="s">
        <v>70</v>
      </c>
      <c r="C34" s="34" t="s">
        <v>73</v>
      </c>
      <c r="D34" s="34" t="s">
        <v>327</v>
      </c>
      <c r="E34" s="34"/>
      <c r="F34" s="53">
        <v>5</v>
      </c>
      <c r="G34" s="53">
        <v>5</v>
      </c>
      <c r="H34" s="53">
        <v>5</v>
      </c>
    </row>
    <row r="35" spans="1:8" ht="47.25">
      <c r="A35" s="104" t="s">
        <v>105</v>
      </c>
      <c r="B35" s="34" t="s">
        <v>70</v>
      </c>
      <c r="C35" s="34" t="s">
        <v>73</v>
      </c>
      <c r="D35" s="34" t="s">
        <v>327</v>
      </c>
      <c r="E35" s="34" t="s">
        <v>106</v>
      </c>
      <c r="F35" s="53">
        <v>5</v>
      </c>
      <c r="G35" s="53">
        <v>5</v>
      </c>
      <c r="H35" s="53">
        <v>5</v>
      </c>
    </row>
    <row r="36" spans="1:8" ht="54.75" customHeight="1">
      <c r="A36" s="104" t="s">
        <v>374</v>
      </c>
      <c r="B36" s="34" t="s">
        <v>70</v>
      </c>
      <c r="C36" s="34" t="s">
        <v>73</v>
      </c>
      <c r="D36" s="34" t="s">
        <v>350</v>
      </c>
      <c r="E36" s="34"/>
      <c r="F36" s="53">
        <f>SUM(F37)</f>
        <v>5</v>
      </c>
      <c r="G36" s="53">
        <f>SUM(G37)</f>
        <v>5</v>
      </c>
      <c r="H36" s="53">
        <f>SUM(H37)</f>
        <v>5</v>
      </c>
    </row>
    <row r="37" spans="1:8" ht="47.25">
      <c r="A37" s="104" t="s">
        <v>105</v>
      </c>
      <c r="B37" s="34" t="s">
        <v>70</v>
      </c>
      <c r="C37" s="34" t="s">
        <v>73</v>
      </c>
      <c r="D37" s="34" t="s">
        <v>350</v>
      </c>
      <c r="E37" s="34" t="s">
        <v>106</v>
      </c>
      <c r="F37" s="53">
        <v>5</v>
      </c>
      <c r="G37" s="53">
        <v>5</v>
      </c>
      <c r="H37" s="53">
        <v>5</v>
      </c>
    </row>
    <row r="38" spans="1:8" ht="16.5">
      <c r="A38" s="116" t="s">
        <v>74</v>
      </c>
      <c r="B38" s="34" t="s">
        <v>70</v>
      </c>
      <c r="C38" s="34" t="s">
        <v>75</v>
      </c>
      <c r="D38" s="34"/>
      <c r="E38" s="34"/>
      <c r="F38" s="53">
        <f aca="true" t="shared" si="1" ref="F38:H40">SUM(F39)</f>
        <v>300</v>
      </c>
      <c r="G38" s="53">
        <f t="shared" si="1"/>
        <v>300</v>
      </c>
      <c r="H38" s="53">
        <f t="shared" si="1"/>
        <v>300</v>
      </c>
    </row>
    <row r="39" spans="1:8" ht="126">
      <c r="A39" s="104" t="s">
        <v>328</v>
      </c>
      <c r="B39" s="34" t="s">
        <v>70</v>
      </c>
      <c r="C39" s="34" t="s">
        <v>75</v>
      </c>
      <c r="D39" s="34" t="s">
        <v>372</v>
      </c>
      <c r="E39" s="34"/>
      <c r="F39" s="53">
        <f t="shared" si="1"/>
        <v>300</v>
      </c>
      <c r="G39" s="53">
        <f t="shared" si="1"/>
        <v>300</v>
      </c>
      <c r="H39" s="53">
        <f t="shared" si="1"/>
        <v>300</v>
      </c>
    </row>
    <row r="40" spans="1:8" ht="47.25">
      <c r="A40" s="104" t="s">
        <v>375</v>
      </c>
      <c r="B40" s="34" t="s">
        <v>70</v>
      </c>
      <c r="C40" s="34" t="s">
        <v>75</v>
      </c>
      <c r="D40" s="34" t="s">
        <v>351</v>
      </c>
      <c r="E40" s="34"/>
      <c r="F40" s="53">
        <f t="shared" si="1"/>
        <v>300</v>
      </c>
      <c r="G40" s="53">
        <f t="shared" si="1"/>
        <v>300</v>
      </c>
      <c r="H40" s="53">
        <f t="shared" si="1"/>
        <v>300</v>
      </c>
    </row>
    <row r="41" spans="1:8" ht="47.25">
      <c r="A41" s="104" t="s">
        <v>105</v>
      </c>
      <c r="B41" s="34" t="s">
        <v>70</v>
      </c>
      <c r="C41" s="34" t="s">
        <v>75</v>
      </c>
      <c r="D41" s="34" t="s">
        <v>351</v>
      </c>
      <c r="E41" s="34" t="s">
        <v>106</v>
      </c>
      <c r="F41" s="53">
        <v>300</v>
      </c>
      <c r="G41" s="53">
        <v>300</v>
      </c>
      <c r="H41" s="53">
        <v>300</v>
      </c>
    </row>
    <row r="42" spans="1:8" ht="16.5">
      <c r="A42" s="117" t="s">
        <v>76</v>
      </c>
      <c r="B42" s="40" t="s">
        <v>69</v>
      </c>
      <c r="C42" s="40" t="s">
        <v>65</v>
      </c>
      <c r="D42" s="34"/>
      <c r="E42" s="34"/>
      <c r="F42" s="54">
        <v>500.3</v>
      </c>
      <c r="G42" s="54">
        <v>546.9</v>
      </c>
      <c r="H42" s="54">
        <v>615</v>
      </c>
    </row>
    <row r="43" spans="1:8" ht="16.5">
      <c r="A43" s="116" t="s">
        <v>77</v>
      </c>
      <c r="B43" s="34" t="s">
        <v>69</v>
      </c>
      <c r="C43" s="34" t="s">
        <v>73</v>
      </c>
      <c r="D43" s="34"/>
      <c r="E43" s="34"/>
      <c r="F43" s="53">
        <v>491.4</v>
      </c>
      <c r="G43" s="53">
        <v>546.9</v>
      </c>
      <c r="H43" s="53">
        <v>615</v>
      </c>
    </row>
    <row r="44" spans="1:8" ht="16.5">
      <c r="A44" s="116" t="s">
        <v>371</v>
      </c>
      <c r="B44" s="34" t="s">
        <v>69</v>
      </c>
      <c r="C44" s="34" t="s">
        <v>73</v>
      </c>
      <c r="D44" s="34" t="s">
        <v>324</v>
      </c>
      <c r="E44" s="34"/>
      <c r="F44" s="53">
        <v>491.4</v>
      </c>
      <c r="G44" s="53">
        <v>546.9</v>
      </c>
      <c r="H44" s="53">
        <v>615</v>
      </c>
    </row>
    <row r="45" spans="1:8" ht="31.5">
      <c r="A45" s="104" t="s">
        <v>376</v>
      </c>
      <c r="B45" s="34" t="s">
        <v>69</v>
      </c>
      <c r="C45" s="34" t="s">
        <v>73</v>
      </c>
      <c r="D45" s="34" t="s">
        <v>352</v>
      </c>
      <c r="E45" s="34"/>
      <c r="F45" s="53">
        <f>SUM(F46)</f>
        <v>491.4</v>
      </c>
      <c r="G45" s="53">
        <f>SUM(G46)</f>
        <v>546.9</v>
      </c>
      <c r="H45" s="53">
        <f>SUM(H46)</f>
        <v>615</v>
      </c>
    </row>
    <row r="46" spans="1:8" ht="47.25">
      <c r="A46" s="104" t="s">
        <v>105</v>
      </c>
      <c r="B46" s="34" t="s">
        <v>69</v>
      </c>
      <c r="C46" s="34" t="s">
        <v>73</v>
      </c>
      <c r="D46" s="34" t="s">
        <v>352</v>
      </c>
      <c r="E46" s="34" t="s">
        <v>106</v>
      </c>
      <c r="F46" s="53">
        <v>491.4</v>
      </c>
      <c r="G46" s="53">
        <v>546.9</v>
      </c>
      <c r="H46" s="53">
        <v>615</v>
      </c>
    </row>
    <row r="47" spans="1:8" ht="33">
      <c r="A47" s="41" t="s">
        <v>409</v>
      </c>
      <c r="B47" s="34" t="s">
        <v>69</v>
      </c>
      <c r="C47" s="34" t="s">
        <v>410</v>
      </c>
      <c r="D47" s="34"/>
      <c r="E47" s="34"/>
      <c r="F47" s="53">
        <v>8.9</v>
      </c>
      <c r="G47" s="53">
        <v>0</v>
      </c>
      <c r="H47" s="53">
        <v>0</v>
      </c>
    </row>
    <row r="48" spans="1:8" ht="16.5">
      <c r="A48" s="116" t="s">
        <v>371</v>
      </c>
      <c r="B48" s="34" t="s">
        <v>69</v>
      </c>
      <c r="C48" s="34" t="s">
        <v>410</v>
      </c>
      <c r="D48" s="34" t="s">
        <v>324</v>
      </c>
      <c r="E48" s="34"/>
      <c r="F48" s="53">
        <v>8.9</v>
      </c>
      <c r="G48" s="53">
        <v>0</v>
      </c>
      <c r="H48" s="53">
        <v>0</v>
      </c>
    </row>
    <row r="49" spans="1:8" ht="52.5" customHeight="1">
      <c r="A49" s="113" t="s">
        <v>420</v>
      </c>
      <c r="B49" s="34" t="s">
        <v>69</v>
      </c>
      <c r="C49" s="34" t="s">
        <v>410</v>
      </c>
      <c r="D49" s="34" t="s">
        <v>419</v>
      </c>
      <c r="E49" s="34"/>
      <c r="F49" s="53">
        <v>8.9</v>
      </c>
      <c r="G49" s="53">
        <v>0</v>
      </c>
      <c r="H49" s="53">
        <v>0</v>
      </c>
    </row>
    <row r="50" spans="1:8" ht="47.25">
      <c r="A50" s="104" t="s">
        <v>105</v>
      </c>
      <c r="B50" s="34" t="s">
        <v>69</v>
      </c>
      <c r="C50" s="34" t="s">
        <v>410</v>
      </c>
      <c r="D50" s="34" t="s">
        <v>419</v>
      </c>
      <c r="E50" s="34" t="s">
        <v>106</v>
      </c>
      <c r="F50" s="53">
        <v>8.9</v>
      </c>
      <c r="G50" s="53">
        <v>0</v>
      </c>
      <c r="H50" s="53">
        <v>0</v>
      </c>
    </row>
    <row r="51" spans="1:8" ht="16.5">
      <c r="A51" s="117" t="s">
        <v>78</v>
      </c>
      <c r="B51" s="40" t="s">
        <v>79</v>
      </c>
      <c r="C51" s="40" t="s">
        <v>65</v>
      </c>
      <c r="D51" s="34"/>
      <c r="E51" s="34"/>
      <c r="F51" s="54">
        <v>9358.17</v>
      </c>
      <c r="G51" s="54">
        <v>1087</v>
      </c>
      <c r="H51" s="54">
        <v>978.5</v>
      </c>
    </row>
    <row r="52" spans="1:8" ht="16.5">
      <c r="A52" s="117" t="s">
        <v>321</v>
      </c>
      <c r="B52" s="40" t="s">
        <v>79</v>
      </c>
      <c r="C52" s="40" t="s">
        <v>64</v>
      </c>
      <c r="D52" s="34"/>
      <c r="E52" s="34"/>
      <c r="F52" s="54">
        <v>8894.67</v>
      </c>
      <c r="G52" s="54">
        <v>0</v>
      </c>
      <c r="H52" s="54">
        <v>0</v>
      </c>
    </row>
    <row r="53" spans="1:8" s="101" customFormat="1" ht="66.75" customHeight="1">
      <c r="A53" s="104" t="s">
        <v>369</v>
      </c>
      <c r="B53" s="34" t="s">
        <v>79</v>
      </c>
      <c r="C53" s="34" t="s">
        <v>64</v>
      </c>
      <c r="D53" s="34" t="s">
        <v>377</v>
      </c>
      <c r="E53" s="34"/>
      <c r="F53" s="53">
        <v>8894.67</v>
      </c>
      <c r="G53" s="53">
        <v>0</v>
      </c>
      <c r="H53" s="53">
        <v>0</v>
      </c>
    </row>
    <row r="54" spans="1:8" s="101" customFormat="1" ht="75" customHeight="1">
      <c r="A54" s="104" t="s">
        <v>415</v>
      </c>
      <c r="B54" s="34" t="s">
        <v>79</v>
      </c>
      <c r="C54" s="34" t="s">
        <v>64</v>
      </c>
      <c r="D54" s="34" t="s">
        <v>416</v>
      </c>
      <c r="E54" s="34"/>
      <c r="F54" s="53">
        <v>5620.09</v>
      </c>
      <c r="G54" s="53">
        <v>0</v>
      </c>
      <c r="H54" s="53">
        <v>0</v>
      </c>
    </row>
    <row r="55" spans="1:8" s="101" customFormat="1" ht="66.75" customHeight="1">
      <c r="A55" s="104" t="s">
        <v>379</v>
      </c>
      <c r="B55" s="34" t="s">
        <v>79</v>
      </c>
      <c r="C55" s="34" t="s">
        <v>64</v>
      </c>
      <c r="D55" s="34" t="s">
        <v>416</v>
      </c>
      <c r="E55" s="34" t="s">
        <v>378</v>
      </c>
      <c r="F55" s="53">
        <v>5620.09</v>
      </c>
      <c r="G55" s="53">
        <v>0</v>
      </c>
      <c r="H55" s="53">
        <v>0</v>
      </c>
    </row>
    <row r="56" spans="1:8" s="101" customFormat="1" ht="51" customHeight="1">
      <c r="A56" s="104" t="s">
        <v>417</v>
      </c>
      <c r="B56" s="34" t="s">
        <v>79</v>
      </c>
      <c r="C56" s="34" t="s">
        <v>64</v>
      </c>
      <c r="D56" s="34" t="s">
        <v>418</v>
      </c>
      <c r="E56" s="34"/>
      <c r="F56" s="53">
        <v>2484.58</v>
      </c>
      <c r="G56" s="53">
        <v>0</v>
      </c>
      <c r="H56" s="53">
        <v>0</v>
      </c>
    </row>
    <row r="57" spans="1:8" s="101" customFormat="1" ht="66.75" customHeight="1">
      <c r="A57" s="104" t="s">
        <v>379</v>
      </c>
      <c r="B57" s="34" t="s">
        <v>79</v>
      </c>
      <c r="C57" s="34" t="s">
        <v>64</v>
      </c>
      <c r="D57" s="34" t="s">
        <v>418</v>
      </c>
      <c r="E57" s="34" t="s">
        <v>378</v>
      </c>
      <c r="F57" s="53">
        <v>2484.58</v>
      </c>
      <c r="G57" s="53">
        <v>0</v>
      </c>
      <c r="H57" s="53">
        <v>0</v>
      </c>
    </row>
    <row r="58" spans="1:8" s="101" customFormat="1" ht="39" customHeight="1">
      <c r="A58" s="104" t="s">
        <v>380</v>
      </c>
      <c r="B58" s="34" t="s">
        <v>79</v>
      </c>
      <c r="C58" s="34" t="s">
        <v>64</v>
      </c>
      <c r="D58" s="34" t="s">
        <v>418</v>
      </c>
      <c r="E58" s="34"/>
      <c r="F58" s="53">
        <v>790</v>
      </c>
      <c r="G58" s="53">
        <v>0</v>
      </c>
      <c r="H58" s="53">
        <v>0</v>
      </c>
    </row>
    <row r="59" spans="1:8" ht="64.5" customHeight="1">
      <c r="A59" s="104" t="s">
        <v>379</v>
      </c>
      <c r="B59" s="34" t="s">
        <v>79</v>
      </c>
      <c r="C59" s="34" t="s">
        <v>64</v>
      </c>
      <c r="D59" s="34" t="s">
        <v>418</v>
      </c>
      <c r="E59" s="34" t="s">
        <v>378</v>
      </c>
      <c r="F59" s="53">
        <v>790</v>
      </c>
      <c r="G59" s="53">
        <v>0</v>
      </c>
      <c r="H59" s="53">
        <v>0</v>
      </c>
    </row>
    <row r="60" spans="1:8" ht="16.5">
      <c r="A60" s="117" t="s">
        <v>81</v>
      </c>
      <c r="B60" s="40" t="s">
        <v>79</v>
      </c>
      <c r="C60" s="40" t="s">
        <v>70</v>
      </c>
      <c r="D60" s="40"/>
      <c r="E60" s="40"/>
      <c r="F60" s="54">
        <v>463.5</v>
      </c>
      <c r="G60" s="54">
        <f>SUM(G61)</f>
        <v>1087</v>
      </c>
      <c r="H60" s="54">
        <f>SUM(H61)</f>
        <v>978.5</v>
      </c>
    </row>
    <row r="61" spans="1:8" ht="63">
      <c r="A61" s="104" t="s">
        <v>330</v>
      </c>
      <c r="B61" s="34" t="s">
        <v>79</v>
      </c>
      <c r="C61" s="34" t="s">
        <v>70</v>
      </c>
      <c r="D61" s="34" t="s">
        <v>381</v>
      </c>
      <c r="E61" s="34"/>
      <c r="F61" s="53">
        <v>463.5</v>
      </c>
      <c r="G61" s="53">
        <f>SUM(G62,G64,G66,G68)</f>
        <v>1087</v>
      </c>
      <c r="H61" s="53">
        <f>SUM(H62,H64,H66,H68)</f>
        <v>978.5</v>
      </c>
    </row>
    <row r="62" spans="1:8" ht="16.5">
      <c r="A62" s="104" t="s">
        <v>331</v>
      </c>
      <c r="B62" s="34" t="s">
        <v>79</v>
      </c>
      <c r="C62" s="34" t="s">
        <v>70</v>
      </c>
      <c r="D62" s="34" t="s">
        <v>332</v>
      </c>
      <c r="E62" s="34"/>
      <c r="F62" s="53">
        <f>SUM(F63)</f>
        <v>300</v>
      </c>
      <c r="G62" s="53">
        <f>SUM(G63)</f>
        <v>350</v>
      </c>
      <c r="H62" s="53">
        <f>SUM(H63)</f>
        <v>350</v>
      </c>
    </row>
    <row r="63" spans="1:8" ht="63">
      <c r="A63" s="104" t="s">
        <v>109</v>
      </c>
      <c r="B63" s="34" t="s">
        <v>79</v>
      </c>
      <c r="C63" s="34" t="s">
        <v>70</v>
      </c>
      <c r="D63" s="34" t="s">
        <v>332</v>
      </c>
      <c r="E63" s="34" t="s">
        <v>110</v>
      </c>
      <c r="F63" s="53">
        <v>300</v>
      </c>
      <c r="G63" s="53">
        <v>350</v>
      </c>
      <c r="H63" s="53">
        <v>350</v>
      </c>
    </row>
    <row r="64" spans="1:8" ht="16.5">
      <c r="A64" s="104" t="s">
        <v>333</v>
      </c>
      <c r="B64" s="34" t="s">
        <v>79</v>
      </c>
      <c r="C64" s="34" t="s">
        <v>70</v>
      </c>
      <c r="D64" s="34" t="s">
        <v>334</v>
      </c>
      <c r="E64" s="34"/>
      <c r="F64" s="53">
        <f>SUM(F65)</f>
        <v>11</v>
      </c>
      <c r="G64" s="53">
        <f>SUM(G65)</f>
        <v>11</v>
      </c>
      <c r="H64" s="53">
        <f>SUM(H65)</f>
        <v>11</v>
      </c>
    </row>
    <row r="65" spans="1:8" ht="63">
      <c r="A65" s="104" t="s">
        <v>109</v>
      </c>
      <c r="B65" s="34" t="s">
        <v>79</v>
      </c>
      <c r="C65" s="34" t="s">
        <v>70</v>
      </c>
      <c r="D65" s="34" t="s">
        <v>334</v>
      </c>
      <c r="E65" s="34" t="s">
        <v>110</v>
      </c>
      <c r="F65" s="53">
        <v>11</v>
      </c>
      <c r="G65" s="53">
        <v>11</v>
      </c>
      <c r="H65" s="53">
        <v>11</v>
      </c>
    </row>
    <row r="66" spans="1:8" ht="16.5">
      <c r="A66" s="103" t="s">
        <v>335</v>
      </c>
      <c r="B66" s="34" t="s">
        <v>79</v>
      </c>
      <c r="C66" s="34" t="s">
        <v>70</v>
      </c>
      <c r="D66" s="34" t="s">
        <v>336</v>
      </c>
      <c r="E66" s="34"/>
      <c r="F66" s="53">
        <f>SUM(F67)</f>
        <v>11</v>
      </c>
      <c r="G66" s="53">
        <f>SUM(G67)</f>
        <v>11</v>
      </c>
      <c r="H66" s="53">
        <f>SUM(H67)</f>
        <v>11</v>
      </c>
    </row>
    <row r="67" spans="1:8" ht="63">
      <c r="A67" s="104" t="s">
        <v>109</v>
      </c>
      <c r="B67" s="34" t="s">
        <v>79</v>
      </c>
      <c r="C67" s="34" t="s">
        <v>70</v>
      </c>
      <c r="D67" s="34" t="s">
        <v>336</v>
      </c>
      <c r="E67" s="34" t="s">
        <v>110</v>
      </c>
      <c r="F67" s="53">
        <v>11</v>
      </c>
      <c r="G67" s="53">
        <v>11</v>
      </c>
      <c r="H67" s="53">
        <v>11</v>
      </c>
    </row>
    <row r="68" spans="1:8" ht="31.5">
      <c r="A68" s="104" t="s">
        <v>338</v>
      </c>
      <c r="B68" s="34" t="s">
        <v>79</v>
      </c>
      <c r="C68" s="34" t="s">
        <v>70</v>
      </c>
      <c r="D68" s="34" t="s">
        <v>337</v>
      </c>
      <c r="E68" s="34"/>
      <c r="F68" s="53">
        <v>141.5</v>
      </c>
      <c r="G68" s="53">
        <f>SUM(G69)</f>
        <v>715</v>
      </c>
      <c r="H68" s="53">
        <f>SUM(H69)</f>
        <v>606.5</v>
      </c>
    </row>
    <row r="69" spans="1:8" ht="63">
      <c r="A69" s="104" t="s">
        <v>109</v>
      </c>
      <c r="B69" s="34" t="s">
        <v>79</v>
      </c>
      <c r="C69" s="34" t="s">
        <v>70</v>
      </c>
      <c r="D69" s="34" t="s">
        <v>337</v>
      </c>
      <c r="E69" s="34" t="s">
        <v>110</v>
      </c>
      <c r="F69" s="53">
        <v>141.5</v>
      </c>
      <c r="G69" s="53">
        <v>715</v>
      </c>
      <c r="H69" s="53">
        <v>606.5</v>
      </c>
    </row>
    <row r="70" spans="1:8" ht="16.5">
      <c r="A70" s="117" t="s">
        <v>82</v>
      </c>
      <c r="B70" s="40" t="s">
        <v>83</v>
      </c>
      <c r="C70" s="40" t="s">
        <v>65</v>
      </c>
      <c r="D70" s="34"/>
      <c r="E70" s="34"/>
      <c r="F70" s="54">
        <v>3016.4</v>
      </c>
      <c r="G70" s="54">
        <v>2701</v>
      </c>
      <c r="H70" s="54">
        <v>2701</v>
      </c>
    </row>
    <row r="71" spans="1:8" ht="16.5">
      <c r="A71" s="116" t="s">
        <v>84</v>
      </c>
      <c r="B71" s="34" t="s">
        <v>83</v>
      </c>
      <c r="C71" s="34" t="s">
        <v>64</v>
      </c>
      <c r="D71" s="34"/>
      <c r="E71" s="34"/>
      <c r="F71" s="53">
        <v>3016.4</v>
      </c>
      <c r="G71" s="53">
        <v>2701</v>
      </c>
      <c r="H71" s="53">
        <v>2701</v>
      </c>
    </row>
    <row r="72" spans="1:8" ht="63">
      <c r="A72" s="118" t="s">
        <v>339</v>
      </c>
      <c r="B72" s="34" t="s">
        <v>83</v>
      </c>
      <c r="C72" s="34" t="s">
        <v>64</v>
      </c>
      <c r="D72" s="34" t="s">
        <v>382</v>
      </c>
      <c r="E72" s="34"/>
      <c r="F72" s="53">
        <v>3016.4</v>
      </c>
      <c r="G72" s="53">
        <f>SUM(G73)</f>
        <v>2626</v>
      </c>
      <c r="H72" s="53">
        <f>SUM(H73)</f>
        <v>2626</v>
      </c>
    </row>
    <row r="73" spans="1:8" ht="78.75">
      <c r="A73" s="104" t="s">
        <v>383</v>
      </c>
      <c r="B73" s="34" t="s">
        <v>83</v>
      </c>
      <c r="C73" s="34" t="s">
        <v>64</v>
      </c>
      <c r="D73" s="34" t="s">
        <v>342</v>
      </c>
      <c r="E73" s="34"/>
      <c r="F73" s="53">
        <v>3016.4</v>
      </c>
      <c r="G73" s="53">
        <f>SUM(G74)</f>
        <v>2626</v>
      </c>
      <c r="H73" s="53">
        <f>SUM(H74)</f>
        <v>2626</v>
      </c>
    </row>
    <row r="74" spans="1:8" ht="16.5">
      <c r="A74" s="103" t="s">
        <v>111</v>
      </c>
      <c r="B74" s="34" t="s">
        <v>83</v>
      </c>
      <c r="C74" s="34" t="s">
        <v>64</v>
      </c>
      <c r="D74" s="34" t="s">
        <v>342</v>
      </c>
      <c r="E74" s="34" t="s">
        <v>112</v>
      </c>
      <c r="F74" s="53">
        <v>3016.4</v>
      </c>
      <c r="G74" s="53">
        <v>2626</v>
      </c>
      <c r="H74" s="53">
        <v>2626</v>
      </c>
    </row>
    <row r="75" spans="1:8" ht="31.5">
      <c r="A75" s="104" t="s">
        <v>344</v>
      </c>
      <c r="B75" s="34" t="s">
        <v>83</v>
      </c>
      <c r="C75" s="34" t="s">
        <v>64</v>
      </c>
      <c r="D75" s="34" t="s">
        <v>343</v>
      </c>
      <c r="E75" s="34"/>
      <c r="F75" s="53">
        <v>0</v>
      </c>
      <c r="G75" s="53">
        <f>SUM(G76)</f>
        <v>75</v>
      </c>
      <c r="H75" s="53">
        <f>SUM(H76)</f>
        <v>75</v>
      </c>
    </row>
    <row r="76" spans="1:8" ht="47.25">
      <c r="A76" s="104" t="s">
        <v>105</v>
      </c>
      <c r="B76" s="34" t="s">
        <v>83</v>
      </c>
      <c r="C76" s="34" t="s">
        <v>64</v>
      </c>
      <c r="D76" s="34" t="s">
        <v>343</v>
      </c>
      <c r="E76" s="34" t="s">
        <v>106</v>
      </c>
      <c r="F76" s="53">
        <v>0</v>
      </c>
      <c r="G76" s="53">
        <v>75</v>
      </c>
      <c r="H76" s="53">
        <v>75</v>
      </c>
    </row>
    <row r="77" spans="1:8" ht="16.5">
      <c r="A77" s="117" t="s">
        <v>88</v>
      </c>
      <c r="B77" s="40" t="s">
        <v>89</v>
      </c>
      <c r="C77" s="40" t="s">
        <v>65</v>
      </c>
      <c r="D77" s="34"/>
      <c r="E77" s="34"/>
      <c r="F77" s="54">
        <f aca="true" t="shared" si="2" ref="F77:H78">SUM(F78)</f>
        <v>120</v>
      </c>
      <c r="G77" s="54">
        <f t="shared" si="2"/>
        <v>120</v>
      </c>
      <c r="H77" s="54">
        <f t="shared" si="2"/>
        <v>120</v>
      </c>
    </row>
    <row r="78" spans="1:8" ht="16.5">
      <c r="A78" s="116" t="s">
        <v>90</v>
      </c>
      <c r="B78" s="34" t="s">
        <v>89</v>
      </c>
      <c r="C78" s="34" t="s">
        <v>64</v>
      </c>
      <c r="D78" s="34"/>
      <c r="E78" s="34"/>
      <c r="F78" s="53">
        <f t="shared" si="2"/>
        <v>120</v>
      </c>
      <c r="G78" s="53">
        <f t="shared" si="2"/>
        <v>120</v>
      </c>
      <c r="H78" s="53">
        <f t="shared" si="2"/>
        <v>120</v>
      </c>
    </row>
    <row r="79" spans="1:8" ht="63">
      <c r="A79" s="104" t="s">
        <v>340</v>
      </c>
      <c r="B79" s="34" t="s">
        <v>89</v>
      </c>
      <c r="C79" s="34" t="s">
        <v>64</v>
      </c>
      <c r="D79" s="34" t="s">
        <v>384</v>
      </c>
      <c r="E79" s="34"/>
      <c r="F79" s="53">
        <f>SUM(F81)</f>
        <v>120</v>
      </c>
      <c r="G79" s="53">
        <f>SUM(G81)</f>
        <v>120</v>
      </c>
      <c r="H79" s="53">
        <f>SUM(H81)</f>
        <v>120</v>
      </c>
    </row>
    <row r="80" spans="1:8" ht="31.5">
      <c r="A80" s="104" t="s">
        <v>385</v>
      </c>
      <c r="B80" s="34" t="s">
        <v>89</v>
      </c>
      <c r="C80" s="34" t="s">
        <v>64</v>
      </c>
      <c r="D80" s="34" t="s">
        <v>341</v>
      </c>
      <c r="E80" s="34"/>
      <c r="F80" s="53">
        <v>120</v>
      </c>
      <c r="G80" s="53">
        <v>120</v>
      </c>
      <c r="H80" s="53">
        <v>120</v>
      </c>
    </row>
    <row r="81" spans="1:8" ht="47.25">
      <c r="A81" s="104" t="s">
        <v>105</v>
      </c>
      <c r="B81" s="34" t="s">
        <v>89</v>
      </c>
      <c r="C81" s="34" t="s">
        <v>64</v>
      </c>
      <c r="D81" s="34" t="s">
        <v>341</v>
      </c>
      <c r="E81" s="34" t="s">
        <v>106</v>
      </c>
      <c r="F81" s="53">
        <v>120</v>
      </c>
      <c r="G81" s="53">
        <v>120</v>
      </c>
      <c r="H81" s="53">
        <v>120</v>
      </c>
    </row>
    <row r="82" spans="1:8" ht="16.5">
      <c r="A82" s="117" t="s">
        <v>113</v>
      </c>
      <c r="B82" s="40" t="s">
        <v>114</v>
      </c>
      <c r="C82" s="40"/>
      <c r="D82" s="34"/>
      <c r="E82" s="34"/>
      <c r="F82" s="53">
        <f aca="true" t="shared" si="3" ref="F82:H85">SUM(F83)</f>
        <v>0</v>
      </c>
      <c r="G82" s="53">
        <f t="shared" si="3"/>
        <v>154.5</v>
      </c>
      <c r="H82" s="53">
        <f t="shared" si="3"/>
        <v>315</v>
      </c>
    </row>
    <row r="83" spans="1:8" ht="16.5">
      <c r="A83" s="119" t="s">
        <v>113</v>
      </c>
      <c r="B83" s="55" t="s">
        <v>114</v>
      </c>
      <c r="C83" s="55" t="s">
        <v>114</v>
      </c>
      <c r="D83" s="34"/>
      <c r="E83" s="34"/>
      <c r="F83" s="53">
        <f t="shared" si="3"/>
        <v>0</v>
      </c>
      <c r="G83" s="53">
        <f t="shared" si="3"/>
        <v>154.5</v>
      </c>
      <c r="H83" s="53">
        <f t="shared" si="3"/>
        <v>315</v>
      </c>
    </row>
    <row r="84" spans="1:8" ht="16.5">
      <c r="A84" s="119" t="s">
        <v>113</v>
      </c>
      <c r="B84" s="55" t="s">
        <v>114</v>
      </c>
      <c r="C84" s="55" t="s">
        <v>114</v>
      </c>
      <c r="D84" s="34" t="s">
        <v>101</v>
      </c>
      <c r="E84" s="34"/>
      <c r="F84" s="53">
        <f t="shared" si="3"/>
        <v>0</v>
      </c>
      <c r="G84" s="53">
        <f t="shared" si="3"/>
        <v>154.5</v>
      </c>
      <c r="H84" s="53">
        <f t="shared" si="3"/>
        <v>315</v>
      </c>
    </row>
    <row r="85" spans="1:8" ht="16.5">
      <c r="A85" s="119" t="s">
        <v>113</v>
      </c>
      <c r="B85" s="55" t="s">
        <v>114</v>
      </c>
      <c r="C85" s="55" t="s">
        <v>114</v>
      </c>
      <c r="D85" s="34" t="s">
        <v>101</v>
      </c>
      <c r="E85" s="34"/>
      <c r="F85" s="53">
        <f t="shared" si="3"/>
        <v>0</v>
      </c>
      <c r="G85" s="53">
        <f t="shared" si="3"/>
        <v>154.5</v>
      </c>
      <c r="H85" s="53">
        <f t="shared" si="3"/>
        <v>315</v>
      </c>
    </row>
    <row r="86" spans="1:8" ht="17.25" thickBot="1">
      <c r="A86" s="119" t="s">
        <v>113</v>
      </c>
      <c r="B86" s="55" t="s">
        <v>114</v>
      </c>
      <c r="C86" s="55" t="s">
        <v>114</v>
      </c>
      <c r="D86" s="55" t="s">
        <v>101</v>
      </c>
      <c r="E86" s="55" t="s">
        <v>318</v>
      </c>
      <c r="F86" s="53">
        <v>0</v>
      </c>
      <c r="G86" s="53">
        <v>154.5</v>
      </c>
      <c r="H86" s="53">
        <v>315</v>
      </c>
    </row>
    <row r="87" spans="1:8" ht="21" thickBot="1">
      <c r="A87" s="59" t="s">
        <v>115</v>
      </c>
      <c r="B87" s="58"/>
      <c r="C87" s="58"/>
      <c r="D87" s="58"/>
      <c r="E87" s="58"/>
      <c r="F87" s="60">
        <v>14697.87</v>
      </c>
      <c r="G87" s="60">
        <v>6286.9</v>
      </c>
      <c r="H87" s="60">
        <v>6407</v>
      </c>
    </row>
  </sheetData>
  <sheetProtection/>
  <mergeCells count="4">
    <mergeCell ref="F1:H1"/>
    <mergeCell ref="F2:H2"/>
    <mergeCell ref="F3:H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4">
      <selection activeCell="F36" sqref="F36"/>
    </sheetView>
  </sheetViews>
  <sheetFormatPr defaultColWidth="9.00390625" defaultRowHeight="12.75"/>
  <cols>
    <col min="1" max="1" width="64.625" style="0" customWidth="1"/>
    <col min="2" max="2" width="8.75390625" style="0" customWidth="1"/>
    <col min="3" max="4" width="7.75390625" style="0" customWidth="1"/>
    <col min="5" max="5" width="18.875" style="0" customWidth="1"/>
    <col min="6" max="6" width="18.625" style="0" customWidth="1"/>
  </cols>
  <sheetData>
    <row r="1" spans="5:7" ht="16.5">
      <c r="E1" s="128" t="s">
        <v>422</v>
      </c>
      <c r="F1" s="128"/>
      <c r="G1" s="10"/>
    </row>
    <row r="2" spans="5:7" ht="16.5">
      <c r="E2" s="128" t="s">
        <v>1</v>
      </c>
      <c r="F2" s="128"/>
      <c r="G2" s="10"/>
    </row>
    <row r="3" spans="5:7" ht="16.5">
      <c r="E3" s="128" t="s">
        <v>60</v>
      </c>
      <c r="F3" s="128"/>
      <c r="G3" s="10"/>
    </row>
    <row r="5" spans="1:6" ht="77.25" customHeight="1">
      <c r="A5" s="130" t="s">
        <v>387</v>
      </c>
      <c r="B5" s="154"/>
      <c r="C5" s="154"/>
      <c r="D5" s="154"/>
      <c r="E5" s="154"/>
      <c r="F5" s="154"/>
    </row>
    <row r="6" ht="13.5" thickBot="1"/>
    <row r="7" ht="13.5" hidden="1" thickBot="1">
      <c r="F7" t="s">
        <v>97</v>
      </c>
    </row>
    <row r="8" spans="1:6" ht="66.75" thickBot="1">
      <c r="A8" s="99" t="s">
        <v>11</v>
      </c>
      <c r="B8" s="99" t="s">
        <v>95</v>
      </c>
      <c r="C8" s="99" t="s">
        <v>61</v>
      </c>
      <c r="D8" s="99" t="s">
        <v>62</v>
      </c>
      <c r="E8" s="99" t="s">
        <v>99</v>
      </c>
      <c r="F8" s="99" t="s">
        <v>98</v>
      </c>
    </row>
    <row r="9" spans="1:6" ht="16.5">
      <c r="A9" s="49" t="s">
        <v>63</v>
      </c>
      <c r="B9" s="51" t="s">
        <v>347</v>
      </c>
      <c r="C9" s="51" t="s">
        <v>64</v>
      </c>
      <c r="D9" s="51" t="s">
        <v>65</v>
      </c>
      <c r="E9" s="26">
        <v>-28.6</v>
      </c>
      <c r="F9" s="26">
        <v>-38.6</v>
      </c>
    </row>
    <row r="10" spans="1:6" ht="59.25" customHeight="1">
      <c r="A10" s="56" t="s">
        <v>66</v>
      </c>
      <c r="B10" s="51" t="s">
        <v>347</v>
      </c>
      <c r="C10" s="40" t="s">
        <v>64</v>
      </c>
      <c r="D10" s="40" t="s">
        <v>67</v>
      </c>
      <c r="E10" s="53">
        <v>-17.2</v>
      </c>
      <c r="F10" s="53">
        <v>-17.2</v>
      </c>
    </row>
    <row r="11" spans="1:6" ht="63" customHeight="1">
      <c r="A11" s="43" t="s">
        <v>68</v>
      </c>
      <c r="B11" s="51" t="s">
        <v>347</v>
      </c>
      <c r="C11" s="40" t="s">
        <v>64</v>
      </c>
      <c r="D11" s="40" t="s">
        <v>69</v>
      </c>
      <c r="E11" s="53">
        <v>-11.4</v>
      </c>
      <c r="F11" s="53">
        <v>-21.4</v>
      </c>
    </row>
    <row r="12" spans="1:6" ht="16.5" customHeight="1">
      <c r="A12" s="43" t="s">
        <v>406</v>
      </c>
      <c r="B12" s="51" t="s">
        <v>347</v>
      </c>
      <c r="C12" s="40" t="s">
        <v>67</v>
      </c>
      <c r="D12" s="40" t="s">
        <v>65</v>
      </c>
      <c r="E12" s="54">
        <v>7.3</v>
      </c>
      <c r="F12" s="54">
        <v>7.4</v>
      </c>
    </row>
    <row r="13" spans="1:6" ht="16.5" customHeight="1">
      <c r="A13" s="41" t="s">
        <v>407</v>
      </c>
      <c r="B13" s="33" t="s">
        <v>347</v>
      </c>
      <c r="C13" s="34" t="s">
        <v>67</v>
      </c>
      <c r="D13" s="34" t="s">
        <v>70</v>
      </c>
      <c r="E13" s="53">
        <v>7.3</v>
      </c>
      <c r="F13" s="53">
        <v>7.4</v>
      </c>
    </row>
    <row r="14" spans="1:6" ht="33">
      <c r="A14" s="43" t="s">
        <v>71</v>
      </c>
      <c r="B14" s="33" t="s">
        <v>347</v>
      </c>
      <c r="C14" s="44" t="s">
        <v>70</v>
      </c>
      <c r="D14" s="44" t="s">
        <v>65</v>
      </c>
      <c r="E14" s="54">
        <v>30.8</v>
      </c>
      <c r="F14" s="54">
        <v>30</v>
      </c>
    </row>
    <row r="15" spans="1:6" ht="16.5">
      <c r="A15" s="41" t="s">
        <v>408</v>
      </c>
      <c r="B15" s="33" t="s">
        <v>347</v>
      </c>
      <c r="C15" s="125" t="s">
        <v>70</v>
      </c>
      <c r="D15" s="125" t="s">
        <v>69</v>
      </c>
      <c r="E15" s="53">
        <v>0.8</v>
      </c>
      <c r="F15" s="54"/>
    </row>
    <row r="16" spans="1:6" ht="30" customHeight="1">
      <c r="A16" s="41" t="s">
        <v>72</v>
      </c>
      <c r="B16" s="33" t="s">
        <v>347</v>
      </c>
      <c r="C16" s="34" t="s">
        <v>70</v>
      </c>
      <c r="D16" s="34" t="s">
        <v>73</v>
      </c>
      <c r="E16" s="53">
        <v>0</v>
      </c>
      <c r="F16" s="53">
        <v>0</v>
      </c>
    </row>
    <row r="17" spans="1:6" ht="16.5">
      <c r="A17" s="42" t="s">
        <v>74</v>
      </c>
      <c r="B17" s="33" t="s">
        <v>347</v>
      </c>
      <c r="C17" s="34" t="s">
        <v>70</v>
      </c>
      <c r="D17" s="34" t="s">
        <v>75</v>
      </c>
      <c r="E17" s="53">
        <v>30</v>
      </c>
      <c r="F17" s="53">
        <v>30</v>
      </c>
    </row>
    <row r="18" spans="1:6" ht="16.5">
      <c r="A18" s="39" t="s">
        <v>76</v>
      </c>
      <c r="B18" s="33" t="s">
        <v>347</v>
      </c>
      <c r="C18" s="40" t="s">
        <v>69</v>
      </c>
      <c r="D18" s="40" t="s">
        <v>65</v>
      </c>
      <c r="E18" s="54">
        <v>440.3</v>
      </c>
      <c r="F18" s="54">
        <v>486.9</v>
      </c>
    </row>
    <row r="19" spans="1:6" ht="16.5">
      <c r="A19" s="42" t="s">
        <v>77</v>
      </c>
      <c r="B19" s="33" t="s">
        <v>347</v>
      </c>
      <c r="C19" s="34" t="s">
        <v>69</v>
      </c>
      <c r="D19" s="34" t="s">
        <v>73</v>
      </c>
      <c r="E19" s="53">
        <v>431.4</v>
      </c>
      <c r="F19" s="53">
        <v>486.9</v>
      </c>
    </row>
    <row r="20" spans="1:6" ht="16.5">
      <c r="A20" s="42" t="s">
        <v>409</v>
      </c>
      <c r="B20" s="33" t="s">
        <v>347</v>
      </c>
      <c r="C20" s="34" t="s">
        <v>69</v>
      </c>
      <c r="D20" s="34" t="s">
        <v>410</v>
      </c>
      <c r="E20" s="53">
        <v>8.9</v>
      </c>
      <c r="F20" s="53"/>
    </row>
    <row r="21" spans="1:6" ht="16.5">
      <c r="A21" s="39" t="s">
        <v>78</v>
      </c>
      <c r="B21" s="33" t="s">
        <v>347</v>
      </c>
      <c r="C21" s="40" t="s">
        <v>79</v>
      </c>
      <c r="D21" s="40" t="s">
        <v>65</v>
      </c>
      <c r="E21" s="54">
        <v>8528.07</v>
      </c>
      <c r="F21" s="54">
        <f>SUM(F23,F24)</f>
        <v>469.9</v>
      </c>
    </row>
    <row r="22" spans="1:6" ht="16.5">
      <c r="A22" s="39" t="s">
        <v>321</v>
      </c>
      <c r="B22" s="33" t="s">
        <v>347</v>
      </c>
      <c r="C22" s="34" t="s">
        <v>79</v>
      </c>
      <c r="D22" s="34" t="s">
        <v>64</v>
      </c>
      <c r="E22" s="53">
        <v>8894.67</v>
      </c>
      <c r="F22" s="53">
        <v>0</v>
      </c>
    </row>
    <row r="23" spans="1:6" ht="16.5">
      <c r="A23" s="39" t="s">
        <v>80</v>
      </c>
      <c r="B23" s="33" t="s">
        <v>347</v>
      </c>
      <c r="C23" s="34" t="s">
        <v>79</v>
      </c>
      <c r="D23" s="34" t="s">
        <v>67</v>
      </c>
      <c r="E23" s="53">
        <v>-140</v>
      </c>
      <c r="F23" s="53">
        <v>-140</v>
      </c>
    </row>
    <row r="24" spans="1:6" ht="16.5">
      <c r="A24" s="39" t="s">
        <v>81</v>
      </c>
      <c r="B24" s="33" t="s">
        <v>347</v>
      </c>
      <c r="C24" s="34" t="s">
        <v>79</v>
      </c>
      <c r="D24" s="34" t="s">
        <v>70</v>
      </c>
      <c r="E24" s="53">
        <v>-226.6</v>
      </c>
      <c r="F24" s="53">
        <v>609.9</v>
      </c>
    </row>
    <row r="25" spans="1:6" ht="16.5">
      <c r="A25" s="39" t="s">
        <v>82</v>
      </c>
      <c r="B25" s="33" t="s">
        <v>347</v>
      </c>
      <c r="C25" s="40" t="s">
        <v>83</v>
      </c>
      <c r="D25" s="40" t="s">
        <v>65</v>
      </c>
      <c r="E25" s="54">
        <f>SUM(E26)</f>
        <v>390.4</v>
      </c>
      <c r="F25" s="54">
        <f>SUM(F26)</f>
        <v>75</v>
      </c>
    </row>
    <row r="26" spans="1:6" ht="16.5">
      <c r="A26" s="42" t="s">
        <v>84</v>
      </c>
      <c r="B26" s="33" t="s">
        <v>347</v>
      </c>
      <c r="C26" s="34" t="s">
        <v>83</v>
      </c>
      <c r="D26" s="34" t="s">
        <v>64</v>
      </c>
      <c r="E26" s="53">
        <v>390.4</v>
      </c>
      <c r="F26" s="53">
        <v>75</v>
      </c>
    </row>
    <row r="27" spans="1:6" ht="16.5">
      <c r="A27" s="39" t="s">
        <v>85</v>
      </c>
      <c r="B27" s="33" t="s">
        <v>347</v>
      </c>
      <c r="C27" s="40" t="s">
        <v>75</v>
      </c>
      <c r="D27" s="40" t="s">
        <v>65</v>
      </c>
      <c r="E27" s="54">
        <v>-25</v>
      </c>
      <c r="F27" s="54">
        <v>-25</v>
      </c>
    </row>
    <row r="28" spans="1:6" ht="16.5" customHeight="1">
      <c r="A28" s="41" t="s">
        <v>86</v>
      </c>
      <c r="B28" s="33" t="s">
        <v>347</v>
      </c>
      <c r="C28" s="34" t="s">
        <v>75</v>
      </c>
      <c r="D28" s="34" t="s">
        <v>87</v>
      </c>
      <c r="E28" s="53">
        <v>-25</v>
      </c>
      <c r="F28" s="53">
        <v>-25</v>
      </c>
    </row>
    <row r="29" spans="1:6" ht="16.5">
      <c r="A29" s="39" t="s">
        <v>88</v>
      </c>
      <c r="B29" s="33" t="s">
        <v>347</v>
      </c>
      <c r="C29" s="40" t="s">
        <v>89</v>
      </c>
      <c r="D29" s="40" t="s">
        <v>65</v>
      </c>
      <c r="E29" s="54">
        <f>SUM(E30)</f>
        <v>0</v>
      </c>
      <c r="F29" s="54">
        <f>SUM(F30)</f>
        <v>0</v>
      </c>
    </row>
    <row r="30" spans="1:6" ht="16.5">
      <c r="A30" s="42" t="s">
        <v>90</v>
      </c>
      <c r="B30" s="33" t="s">
        <v>347</v>
      </c>
      <c r="C30" s="34" t="s">
        <v>89</v>
      </c>
      <c r="D30" s="34" t="s">
        <v>64</v>
      </c>
      <c r="E30" s="53">
        <v>0</v>
      </c>
      <c r="F30" s="53">
        <v>0</v>
      </c>
    </row>
    <row r="31" spans="1:6" ht="16.5">
      <c r="A31" s="39" t="s">
        <v>113</v>
      </c>
      <c r="B31" s="33" t="s">
        <v>347</v>
      </c>
      <c r="C31" s="40" t="s">
        <v>114</v>
      </c>
      <c r="D31" s="40"/>
      <c r="E31" s="54">
        <f>SUM(E32)</f>
        <v>-137.3</v>
      </c>
      <c r="F31" s="54">
        <f>SUM(F32)</f>
        <v>-121.1</v>
      </c>
    </row>
    <row r="32" spans="1:6" ht="17.25" thickBot="1">
      <c r="A32" s="45" t="s">
        <v>113</v>
      </c>
      <c r="B32" s="33" t="s">
        <v>347</v>
      </c>
      <c r="C32" s="55" t="s">
        <v>114</v>
      </c>
      <c r="D32" s="55" t="s">
        <v>114</v>
      </c>
      <c r="E32" s="53">
        <v>-137.3</v>
      </c>
      <c r="F32" s="53">
        <v>-121.1</v>
      </c>
    </row>
    <row r="33" spans="1:6" ht="17.25" thickBot="1">
      <c r="A33" s="62" t="s">
        <v>115</v>
      </c>
      <c r="B33" s="63"/>
      <c r="C33" s="63"/>
      <c r="D33" s="63"/>
      <c r="E33" s="18">
        <v>9205.97</v>
      </c>
      <c r="F33" s="18">
        <v>884.5</v>
      </c>
    </row>
  </sheetData>
  <sheetProtection/>
  <mergeCells count="4">
    <mergeCell ref="A5:F5"/>
    <mergeCell ref="E1:F1"/>
    <mergeCell ref="E2:F2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buh</cp:lastModifiedBy>
  <cp:lastPrinted>2014-05-27T04:56:06Z</cp:lastPrinted>
  <dcterms:created xsi:type="dcterms:W3CDTF">2013-10-11T10:23:54Z</dcterms:created>
  <dcterms:modified xsi:type="dcterms:W3CDTF">2014-05-27T04:57:26Z</dcterms:modified>
  <cp:category/>
  <cp:version/>
  <cp:contentType/>
  <cp:contentStatus/>
</cp:coreProperties>
</file>